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Network_settings\Inventory\"/>
    </mc:Choice>
  </mc:AlternateContent>
  <bookViews>
    <workbookView xWindow="0" yWindow="0" windowWidth="19200" windowHeight="11595"/>
  </bookViews>
  <sheets>
    <sheet name="Inventory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D13" i="2"/>
  <c r="D12" i="2"/>
  <c r="D11" i="2"/>
  <c r="D10" i="2"/>
  <c r="D9" i="2"/>
  <c r="D8" i="2"/>
  <c r="D7" i="2"/>
  <c r="D6" i="2"/>
  <c r="D5" i="2"/>
  <c r="D4" i="2"/>
  <c r="D3" i="2"/>
  <c r="D2" i="2"/>
  <c r="K4" i="1"/>
  <c r="K3" i="1"/>
  <c r="K2" i="1"/>
  <c r="H179" i="1"/>
  <c r="H221" i="1"/>
  <c r="H178" i="1"/>
  <c r="H193" i="1"/>
  <c r="H262" i="1"/>
  <c r="H74" i="1"/>
  <c r="H150" i="1"/>
  <c r="H145" i="1"/>
  <c r="H54" i="1"/>
  <c r="H226" i="1"/>
  <c r="H308" i="1"/>
  <c r="H307" i="1"/>
  <c r="H306" i="1"/>
  <c r="H333" i="1"/>
  <c r="H127" i="1"/>
  <c r="H41" i="1"/>
  <c r="H40" i="1"/>
  <c r="H188" i="1"/>
  <c r="H367" i="1"/>
  <c r="H89" i="1"/>
  <c r="H374" i="1"/>
  <c r="H373" i="1"/>
  <c r="H372" i="1"/>
  <c r="H371" i="1"/>
  <c r="H370" i="1"/>
  <c r="H279" i="1"/>
  <c r="H214" i="1"/>
  <c r="H239" i="1"/>
  <c r="H203" i="1"/>
  <c r="H293" i="1"/>
  <c r="H88" i="1"/>
  <c r="H369" i="1"/>
  <c r="H177" i="1"/>
  <c r="H305" i="1"/>
  <c r="H87" i="1"/>
  <c r="H272" i="1"/>
  <c r="H271" i="1"/>
  <c r="H270" i="1"/>
  <c r="H269" i="1"/>
  <c r="H126" i="1"/>
  <c r="H196" i="1"/>
  <c r="H195" i="1"/>
  <c r="H19" i="1"/>
  <c r="H192" i="1"/>
  <c r="H144" i="1"/>
  <c r="H304" i="1"/>
  <c r="H303" i="1"/>
  <c r="H302" i="1"/>
  <c r="H292" i="1"/>
  <c r="H291" i="1"/>
  <c r="H290" i="1"/>
  <c r="H289" i="1"/>
  <c r="H62" i="1"/>
  <c r="H220" i="1"/>
  <c r="H346" i="1"/>
  <c r="H345" i="1"/>
  <c r="H344" i="1"/>
  <c r="H343" i="1"/>
  <c r="H342" i="1"/>
  <c r="H176" i="1"/>
  <c r="H175" i="1"/>
  <c r="H268" i="1"/>
  <c r="H267" i="1"/>
  <c r="H266" i="1"/>
  <c r="H238" i="1"/>
  <c r="H73" i="1"/>
  <c r="H288" i="1"/>
  <c r="H245" i="1"/>
  <c r="H8" i="1"/>
  <c r="H7" i="1"/>
  <c r="H332" i="1"/>
  <c r="H191" i="1"/>
  <c r="H190" i="1"/>
  <c r="H120" i="1"/>
  <c r="H366" i="1"/>
  <c r="H365" i="1"/>
  <c r="H237" i="1"/>
  <c r="H230" i="1"/>
  <c r="H229" i="1"/>
  <c r="H228" i="1"/>
  <c r="H227" i="1"/>
  <c r="H353" i="1"/>
  <c r="H352" i="1"/>
  <c r="H86" i="1"/>
  <c r="H143" i="1"/>
  <c r="H364" i="1"/>
  <c r="H301" i="1"/>
  <c r="H341" i="1"/>
  <c r="H340" i="1"/>
  <c r="H339" i="1"/>
  <c r="H338" i="1"/>
  <c r="H149" i="1"/>
  <c r="H313" i="1"/>
  <c r="H260" i="1"/>
  <c r="H259" i="1"/>
  <c r="H258" i="1"/>
  <c r="H257" i="1"/>
  <c r="H256" i="1"/>
  <c r="H255" i="1"/>
  <c r="H244" i="1"/>
  <c r="H243" i="1"/>
  <c r="H79" i="1"/>
  <c r="H78" i="1"/>
  <c r="H77" i="1"/>
  <c r="H76" i="1"/>
  <c r="H75" i="1"/>
  <c r="H363" i="1"/>
  <c r="H142" i="1"/>
  <c r="H362" i="1"/>
  <c r="H225" i="1"/>
  <c r="H202" i="1"/>
  <c r="H94" i="1"/>
  <c r="H224" i="1"/>
  <c r="H331" i="1"/>
  <c r="H330" i="1"/>
  <c r="H114" i="1"/>
  <c r="H113" i="1"/>
  <c r="H39" i="1"/>
  <c r="H236" i="1"/>
  <c r="H329" i="1"/>
  <c r="H328" i="1"/>
  <c r="H327" i="1"/>
  <c r="H326" i="1"/>
  <c r="H325" i="1"/>
  <c r="H278" i="1"/>
  <c r="H312" i="1"/>
  <c r="H18" i="1"/>
  <c r="H265" i="1"/>
  <c r="H264" i="1"/>
  <c r="H242" i="1"/>
  <c r="H241" i="1"/>
  <c r="H47" i="1"/>
  <c r="H17" i="1"/>
  <c r="H119" i="1"/>
  <c r="H174" i="1"/>
  <c r="H219" i="1"/>
  <c r="H337" i="1"/>
  <c r="H300" i="1"/>
  <c r="H85" i="1"/>
  <c r="H53" i="1"/>
  <c r="H213" i="1"/>
  <c r="H112" i="1"/>
  <c r="H48" i="1"/>
  <c r="H84" i="1"/>
  <c r="H83" i="1"/>
  <c r="H82" i="1"/>
  <c r="H52" i="1"/>
  <c r="H173" i="1"/>
  <c r="H187" i="1"/>
  <c r="H172" i="1"/>
  <c r="H171" i="1"/>
  <c r="H324" i="1"/>
  <c r="H311" i="1"/>
  <c r="H28" i="1"/>
  <c r="H170" i="1"/>
  <c r="H169" i="1"/>
  <c r="H277" i="1"/>
  <c r="H263" i="1"/>
  <c r="H27" i="1"/>
  <c r="H361" i="1"/>
  <c r="H287" i="1"/>
  <c r="H336" i="1"/>
  <c r="H254" i="1"/>
  <c r="H253" i="1"/>
  <c r="H218" i="1"/>
  <c r="H261" i="1"/>
  <c r="H148" i="1"/>
  <c r="H212" i="1"/>
  <c r="H125" i="1"/>
  <c r="H310" i="1"/>
  <c r="H186" i="1"/>
  <c r="H124" i="1"/>
  <c r="H6" i="1"/>
  <c r="H5" i="1"/>
  <c r="H4" i="1"/>
  <c r="H3" i="1"/>
  <c r="H2" i="1"/>
  <c r="H235" i="1"/>
  <c r="H16" i="1"/>
  <c r="H252" i="1"/>
  <c r="H234" i="1"/>
  <c r="H189" i="1"/>
  <c r="H233" i="1"/>
  <c r="H211" i="1"/>
  <c r="H118" i="1"/>
  <c r="H81" i="1"/>
  <c r="H80" i="1"/>
  <c r="H34" i="1"/>
  <c r="H15" i="1"/>
  <c r="H72" i="1"/>
  <c r="H71" i="1"/>
  <c r="H14" i="1"/>
  <c r="H210" i="1"/>
  <c r="H123" i="1"/>
  <c r="H163" i="1"/>
  <c r="H168" i="1"/>
  <c r="H286" i="1"/>
  <c r="H51" i="1"/>
  <c r="H155" i="1"/>
  <c r="H154" i="1"/>
  <c r="H70" i="1"/>
  <c r="H50" i="1"/>
  <c r="H185" i="1"/>
  <c r="H33" i="1"/>
  <c r="H232" i="1"/>
  <c r="H147" i="1"/>
  <c r="H13" i="1"/>
  <c r="H246" i="1"/>
  <c r="H231" i="1"/>
  <c r="H36" i="1"/>
  <c r="H12" i="1"/>
  <c r="H285" i="1"/>
  <c r="H182" i="1"/>
  <c r="H151" i="1"/>
  <c r="H117" i="1"/>
  <c r="H122" i="1"/>
  <c r="H61" i="1"/>
  <c r="H323" i="1"/>
  <c r="H322" i="1"/>
  <c r="H109" i="1"/>
  <c r="H108" i="1"/>
  <c r="H146" i="1"/>
  <c r="H107" i="1"/>
  <c r="H106" i="1"/>
  <c r="H121" i="1"/>
  <c r="H368" i="1"/>
  <c r="H201" i="1"/>
  <c r="H200" i="1"/>
  <c r="H199" i="1"/>
  <c r="H198" i="1"/>
  <c r="H197" i="1"/>
  <c r="H335" i="1"/>
  <c r="H351" i="1"/>
  <c r="H350" i="1"/>
  <c r="H360" i="1"/>
  <c r="H359" i="1"/>
  <c r="H46" i="1"/>
  <c r="H153" i="1"/>
  <c r="H299" i="1"/>
  <c r="H135" i="1"/>
  <c r="H134" i="1"/>
  <c r="H133" i="1"/>
  <c r="H132" i="1"/>
  <c r="H131" i="1"/>
  <c r="H130" i="1"/>
  <c r="H162" i="1"/>
  <c r="H69" i="1"/>
  <c r="H167" i="1"/>
  <c r="H105" i="1"/>
  <c r="H104" i="1"/>
  <c r="H103" i="1"/>
  <c r="H102" i="1"/>
  <c r="H101" i="1"/>
  <c r="H161" i="1"/>
  <c r="H11" i="1"/>
  <c r="H116" i="1"/>
  <c r="H60" i="1"/>
  <c r="H59" i="1"/>
  <c r="H68" i="1"/>
  <c r="H93" i="1"/>
  <c r="H67" i="1"/>
  <c r="H184" i="1"/>
  <c r="H298" i="1"/>
  <c r="H209" i="1"/>
  <c r="H321" i="1"/>
  <c r="H297" i="1"/>
  <c r="H284" i="1"/>
  <c r="H276" i="1"/>
  <c r="H183" i="1"/>
  <c r="H223" i="1"/>
  <c r="H283" i="1"/>
  <c r="H26" i="1"/>
  <c r="H152" i="1"/>
  <c r="H25" i="1"/>
  <c r="H166" i="1"/>
  <c r="H32" i="1"/>
  <c r="H181" i="1"/>
  <c r="H180" i="1"/>
  <c r="H160" i="1"/>
  <c r="H282" i="1"/>
  <c r="H10" i="1"/>
  <c r="H275" i="1"/>
  <c r="H274" i="1"/>
  <c r="H141" i="1"/>
  <c r="H129" i="1"/>
  <c r="H128" i="1"/>
  <c r="H358" i="1"/>
  <c r="H45" i="1"/>
  <c r="H44" i="1"/>
  <c r="H159" i="1"/>
  <c r="H24" i="1"/>
  <c r="H100" i="1"/>
  <c r="H99" i="1"/>
  <c r="H98" i="1"/>
  <c r="H97" i="1"/>
  <c r="H96" i="1"/>
  <c r="H320" i="1"/>
  <c r="H95" i="1"/>
  <c r="H319" i="1"/>
  <c r="H281" i="1"/>
  <c r="H318" i="1"/>
  <c r="H357" i="1"/>
  <c r="H356" i="1"/>
  <c r="H355" i="1"/>
  <c r="H208" i="1"/>
  <c r="H207" i="1"/>
  <c r="H92" i="1"/>
  <c r="H49" i="1"/>
  <c r="H309" i="1"/>
  <c r="H165" i="1"/>
  <c r="H91" i="1"/>
  <c r="H43" i="1"/>
  <c r="H248" i="1"/>
  <c r="H247" i="1"/>
  <c r="H317" i="1"/>
  <c r="H140" i="1"/>
  <c r="H139" i="1"/>
  <c r="H138" i="1"/>
  <c r="H137" i="1"/>
  <c r="H111" i="1"/>
  <c r="H23" i="1"/>
  <c r="H296" i="1"/>
  <c r="H354" i="1"/>
  <c r="H90" i="1"/>
  <c r="H38" i="1"/>
  <c r="H37" i="1"/>
  <c r="H66" i="1"/>
  <c r="H65" i="1"/>
  <c r="H64" i="1"/>
  <c r="H58" i="1"/>
  <c r="H57" i="1"/>
  <c r="H158" i="1"/>
  <c r="H334" i="1"/>
  <c r="H273" i="1"/>
  <c r="H206" i="1"/>
  <c r="H136" i="1"/>
  <c r="H157" i="1"/>
  <c r="H205" i="1"/>
  <c r="H240" i="1"/>
  <c r="H156" i="1"/>
  <c r="H316" i="1"/>
  <c r="H295" i="1"/>
  <c r="H217" i="1"/>
  <c r="H222" i="1"/>
  <c r="H63" i="1"/>
  <c r="H110" i="1"/>
  <c r="H115" i="1"/>
  <c r="H56" i="1"/>
  <c r="H29" i="1"/>
  <c r="H194" i="1"/>
  <c r="H55" i="1"/>
  <c r="H22" i="1"/>
  <c r="H21" i="1"/>
  <c r="H20" i="1"/>
  <c r="H294" i="1"/>
  <c r="H9" i="1"/>
  <c r="H31" i="1"/>
  <c r="H42" i="1"/>
  <c r="H280" i="1"/>
  <c r="H251" i="1"/>
  <c r="H349" i="1"/>
  <c r="H348" i="1"/>
  <c r="H315" i="1"/>
  <c r="H314" i="1"/>
  <c r="H216" i="1"/>
  <c r="H164" i="1"/>
  <c r="H204" i="1"/>
  <c r="H250" i="1"/>
  <c r="H249" i="1"/>
  <c r="H215" i="1"/>
  <c r="H347" i="1"/>
  <c r="H35" i="1"/>
  <c r="H30" i="1"/>
  <c r="G3" i="2" l="1"/>
  <c r="G7" i="2"/>
  <c r="G5" i="2"/>
  <c r="G8" i="2"/>
  <c r="G2" i="2"/>
  <c r="G4" i="2"/>
  <c r="G6" i="2"/>
</calcChain>
</file>

<file path=xl/sharedStrings.xml><?xml version="1.0" encoding="utf-8"?>
<sst xmlns="http://schemas.openxmlformats.org/spreadsheetml/2006/main" count="2287" uniqueCount="863">
  <si>
    <t>User</t>
  </si>
  <si>
    <t>Service Tag</t>
  </si>
  <si>
    <t>Model</t>
  </si>
  <si>
    <t>Type</t>
  </si>
  <si>
    <t>Date Shipped</t>
  </si>
  <si>
    <t>Age of PC</t>
  </si>
  <si>
    <t>Blairs Western Wear</t>
  </si>
  <si>
    <t>Ticket Sales</t>
  </si>
  <si>
    <t>None</t>
  </si>
  <si>
    <t>Acer Veriton 7200D</t>
  </si>
  <si>
    <t>Desktop</t>
  </si>
  <si>
    <t>Bug Express</t>
  </si>
  <si>
    <t>Acer TravelMate 270</t>
  </si>
  <si>
    <t>Laptop</t>
  </si>
  <si>
    <t>Water Reclamation</t>
  </si>
  <si>
    <t>Operator</t>
  </si>
  <si>
    <t>HSF7B11</t>
  </si>
  <si>
    <t>Optiplex GX240</t>
  </si>
  <si>
    <t>Permits</t>
  </si>
  <si>
    <t>Inspectors</t>
  </si>
  <si>
    <t>4QT7G11</t>
  </si>
  <si>
    <t>Station 618</t>
  </si>
  <si>
    <t>Senior Lab</t>
  </si>
  <si>
    <t>DW4LH11</t>
  </si>
  <si>
    <t>JY4LH11</t>
  </si>
  <si>
    <t>Parks</t>
  </si>
  <si>
    <t>Gary Morris</t>
  </si>
  <si>
    <t>4FB9K11</t>
  </si>
  <si>
    <t>IT</t>
  </si>
  <si>
    <t>AJ Weather PC</t>
  </si>
  <si>
    <t>G3Q5Y11</t>
  </si>
  <si>
    <t>Dimension 4500</t>
  </si>
  <si>
    <t>Permits Lobby</t>
  </si>
  <si>
    <t>57MVY11</t>
  </si>
  <si>
    <t>Water Distribution</t>
  </si>
  <si>
    <t>Unused</t>
  </si>
  <si>
    <t>BLCBF21</t>
  </si>
  <si>
    <t>Optiplex GX260</t>
  </si>
  <si>
    <t>GLCBF21</t>
  </si>
  <si>
    <t>6MY1M21</t>
  </si>
  <si>
    <t>Rick Lancaster</t>
  </si>
  <si>
    <t>7LY1M21</t>
  </si>
  <si>
    <t>324LH11</t>
  </si>
  <si>
    <t>Utility Maintenance</t>
  </si>
  <si>
    <t>8WLS131</t>
  </si>
  <si>
    <t>Dimension 8300</t>
  </si>
  <si>
    <t>Cemetery</t>
  </si>
  <si>
    <t>JG0DF31</t>
  </si>
  <si>
    <t>Optiplex GX60</t>
  </si>
  <si>
    <t>BRC</t>
  </si>
  <si>
    <t>BRC.Temp</t>
  </si>
  <si>
    <t>BLKBG31</t>
  </si>
  <si>
    <t>Airport</t>
  </si>
  <si>
    <t>86LJH31</t>
  </si>
  <si>
    <t>Optiplex GX270</t>
  </si>
  <si>
    <t>Vehicle Maintenance</t>
  </si>
  <si>
    <t>Joi Webber</t>
  </si>
  <si>
    <t>6QSSH31</t>
  </si>
  <si>
    <t>Animal Services</t>
  </si>
  <si>
    <t>Misc PC</t>
  </si>
  <si>
    <t>13YS341</t>
  </si>
  <si>
    <t>Dimension 4600</t>
  </si>
  <si>
    <t>CHC2S41</t>
  </si>
  <si>
    <t>Front Desk</t>
  </si>
  <si>
    <t>DHC2S41</t>
  </si>
  <si>
    <t>Code</t>
  </si>
  <si>
    <t>Blanca Briseno</t>
  </si>
  <si>
    <t>DRP7W41</t>
  </si>
  <si>
    <t>Municipal Pool</t>
  </si>
  <si>
    <t>43RGY41</t>
  </si>
  <si>
    <t>Barbed Wire and Roses</t>
  </si>
  <si>
    <t>3RD2051</t>
  </si>
  <si>
    <t>Dimension 2400</t>
  </si>
  <si>
    <t>Carlos Carillo</t>
  </si>
  <si>
    <t>8RD2051</t>
  </si>
  <si>
    <t>Family Support</t>
  </si>
  <si>
    <t>Bob Salas Laptop</t>
  </si>
  <si>
    <t>JXXWZ41</t>
  </si>
  <si>
    <t>Latitude D505</t>
  </si>
  <si>
    <t>Facility Maintenance</t>
  </si>
  <si>
    <t>Intern PC</t>
  </si>
  <si>
    <t>26NWG51</t>
  </si>
  <si>
    <t>Colosseum</t>
  </si>
  <si>
    <t>Content Server</t>
  </si>
  <si>
    <t>DS6GL51</t>
  </si>
  <si>
    <t>Pinkies</t>
  </si>
  <si>
    <t>3T6GL51</t>
  </si>
  <si>
    <t>Al Torres</t>
  </si>
  <si>
    <t>46BPL51</t>
  </si>
  <si>
    <t>Shop Laptop</t>
  </si>
  <si>
    <t>JPBGM51</t>
  </si>
  <si>
    <t>Latitude D800</t>
  </si>
  <si>
    <t>Roy Martinez (old pc)</t>
  </si>
  <si>
    <t>5GGCP51</t>
  </si>
  <si>
    <t>HR</t>
  </si>
  <si>
    <t>HR Test</t>
  </si>
  <si>
    <t>HMMKR51</t>
  </si>
  <si>
    <t>Risk Management</t>
  </si>
  <si>
    <t>Risk Laptop 1</t>
  </si>
  <si>
    <t>FLXFR51</t>
  </si>
  <si>
    <t>Latitude 100L</t>
  </si>
  <si>
    <t>Sean Nelson</t>
  </si>
  <si>
    <t>JVZMK61</t>
  </si>
  <si>
    <t>Precision 370</t>
  </si>
  <si>
    <t>348V771</t>
  </si>
  <si>
    <t>Fort Concho</t>
  </si>
  <si>
    <t>Bob Bluthardt</t>
  </si>
  <si>
    <t>CSYDH71</t>
  </si>
  <si>
    <t>Old Parks Laptop</t>
  </si>
  <si>
    <t>DRYDH71</t>
  </si>
  <si>
    <t>Traffic Operations</t>
  </si>
  <si>
    <t>Signshop</t>
  </si>
  <si>
    <t>6B0FM71</t>
  </si>
  <si>
    <t>Optiplex GX280</t>
  </si>
  <si>
    <t>Water Production</t>
  </si>
  <si>
    <t>Operators - Sytem Backup</t>
  </si>
  <si>
    <t>2104S71</t>
  </si>
  <si>
    <t>Precision 380</t>
  </si>
  <si>
    <t>Performance</t>
  </si>
  <si>
    <t>99P4L81</t>
  </si>
  <si>
    <t>Optiplex 170L</t>
  </si>
  <si>
    <t>Adam Busenlehner</t>
  </si>
  <si>
    <t>5X0CL81</t>
  </si>
  <si>
    <t>Latitude D510</t>
  </si>
  <si>
    <t>Rudy Ibarra</t>
  </si>
  <si>
    <t>JR0CL81</t>
  </si>
  <si>
    <t>Box Office</t>
  </si>
  <si>
    <t>2353S81</t>
  </si>
  <si>
    <t>Dimension 3000</t>
  </si>
  <si>
    <t>8253S81</t>
  </si>
  <si>
    <t>BLY2S81</t>
  </si>
  <si>
    <t>Cashier Cage</t>
  </si>
  <si>
    <t>Drive Thru</t>
  </si>
  <si>
    <t>BDHTV81</t>
  </si>
  <si>
    <t>Optiplex GX520</t>
  </si>
  <si>
    <t>Extra</t>
  </si>
  <si>
    <t>CDHTV81</t>
  </si>
  <si>
    <t>Engineering</t>
  </si>
  <si>
    <t>Robert Balli</t>
  </si>
  <si>
    <t>4135891</t>
  </si>
  <si>
    <t>Optiplex GX620</t>
  </si>
  <si>
    <t>Water Utilities</t>
  </si>
  <si>
    <t>Will Wilde</t>
  </si>
  <si>
    <t>5KCJH91</t>
  </si>
  <si>
    <t>Parts PC</t>
  </si>
  <si>
    <t>JP4KK91</t>
  </si>
  <si>
    <t>49FNK91</t>
  </si>
  <si>
    <t>Ed Holcomb</t>
  </si>
  <si>
    <t>GSMKM91</t>
  </si>
  <si>
    <t>Paul Cook</t>
  </si>
  <si>
    <t>1TMKM91</t>
  </si>
  <si>
    <t>Optiplex GX250</t>
  </si>
  <si>
    <t>Evelyn Lemmons</t>
  </si>
  <si>
    <t>HSMKM91</t>
  </si>
  <si>
    <t>Christopher Morgan</t>
  </si>
  <si>
    <t>JSMKM91</t>
  </si>
  <si>
    <t>Michael Smith</t>
  </si>
  <si>
    <t>Joe Ramirez</t>
  </si>
  <si>
    <t>8M4KM91</t>
  </si>
  <si>
    <t>State Building</t>
  </si>
  <si>
    <t>Bernie Timm</t>
  </si>
  <si>
    <t>HPDKN91</t>
  </si>
  <si>
    <t>Dwaine Halfmann</t>
  </si>
  <si>
    <t>JPDKN91</t>
  </si>
  <si>
    <t>9W80Q91</t>
  </si>
  <si>
    <t>Dustin Hohensee</t>
  </si>
  <si>
    <t>76T8Q91</t>
  </si>
  <si>
    <t>AJ Workbench</t>
  </si>
  <si>
    <t>BMCNX91</t>
  </si>
  <si>
    <t>Water Billing</t>
  </si>
  <si>
    <t>Judy Martin</t>
  </si>
  <si>
    <t>CMCNX91</t>
  </si>
  <si>
    <t>Optiplex Gx620</t>
  </si>
  <si>
    <t>CMO</t>
  </si>
  <si>
    <t>Intern</t>
  </si>
  <si>
    <t>11ZDH71</t>
  </si>
  <si>
    <t>Tim Wolf</t>
  </si>
  <si>
    <t>D9YP3B1</t>
  </si>
  <si>
    <t>Henry Rodriguez</t>
  </si>
  <si>
    <t>136V6B1</t>
  </si>
  <si>
    <t>826V6B1</t>
  </si>
  <si>
    <t>Simon's Old</t>
  </si>
  <si>
    <t>41X3HB1</t>
  </si>
  <si>
    <t>Optiplex 620</t>
  </si>
  <si>
    <t>Jenaro Rodriguez</t>
  </si>
  <si>
    <t>8J51HB1</t>
  </si>
  <si>
    <t>Adam Garcia</t>
  </si>
  <si>
    <t>J1X3HB1</t>
  </si>
  <si>
    <t>Michael Vest</t>
  </si>
  <si>
    <t>2TGGQB1</t>
  </si>
  <si>
    <t>Dimension 3100/E310</t>
  </si>
  <si>
    <t>DMN0RB1</t>
  </si>
  <si>
    <t>Sam Poindexter</t>
  </si>
  <si>
    <t>22HGQB1</t>
  </si>
  <si>
    <t>Latitude D520</t>
  </si>
  <si>
    <t>EOC</t>
  </si>
  <si>
    <t xml:space="preserve">Ron Perry </t>
  </si>
  <si>
    <t>G18PQB1</t>
  </si>
  <si>
    <t>Latitude D820</t>
  </si>
  <si>
    <t>Simon Cuellar Laptop</t>
  </si>
  <si>
    <t>FZC7WB1</t>
  </si>
  <si>
    <t>Trailer Laptop</t>
  </si>
  <si>
    <t>3G6DZB1</t>
  </si>
  <si>
    <t>Latitude D620</t>
  </si>
  <si>
    <t>8G6DZB1</t>
  </si>
  <si>
    <t>Big Room Laptop</t>
  </si>
  <si>
    <t>DF6DZB1</t>
  </si>
  <si>
    <t>DG6DZB1</t>
  </si>
  <si>
    <t>DH6DZB1</t>
  </si>
  <si>
    <t>8K3LBC1</t>
  </si>
  <si>
    <t>Optiplex 320</t>
  </si>
  <si>
    <t>Lisa Marley</t>
  </si>
  <si>
    <t>4VWPBC1</t>
  </si>
  <si>
    <t>Oscar Mota</t>
  </si>
  <si>
    <t>40GYBC1</t>
  </si>
  <si>
    <t>Mavis Boyd</t>
  </si>
  <si>
    <t>90GYBC1</t>
  </si>
  <si>
    <t>Ann Pierce Old</t>
  </si>
  <si>
    <t>85RVGC1</t>
  </si>
  <si>
    <t>Fire Prevention</t>
  </si>
  <si>
    <t>Karla Steppe</t>
  </si>
  <si>
    <t>457NKC1</t>
  </si>
  <si>
    <t>Optiplex 740</t>
  </si>
  <si>
    <t>Ross Coleman</t>
  </si>
  <si>
    <t>B57NKC1</t>
  </si>
  <si>
    <t>Old Point of Sale PC</t>
  </si>
  <si>
    <t>3VCZKL1</t>
  </si>
  <si>
    <t>Alonzo Carrasco Old</t>
  </si>
  <si>
    <t>6CBQNC1</t>
  </si>
  <si>
    <t>Optiplex 745</t>
  </si>
  <si>
    <t>Sonny Martinez</t>
  </si>
  <si>
    <t>9CBQNC1</t>
  </si>
  <si>
    <t>Bruce Burkett</t>
  </si>
  <si>
    <t>93BTPC1</t>
  </si>
  <si>
    <t>DX6YSC1</t>
  </si>
  <si>
    <t>Badge</t>
  </si>
  <si>
    <t>5BW5VC1</t>
  </si>
  <si>
    <t>Lake House</t>
  </si>
  <si>
    <t>Greg Hasty</t>
  </si>
  <si>
    <t>DH2D1D1</t>
  </si>
  <si>
    <t>Lake Maintenance</t>
  </si>
  <si>
    <t>James Alley</t>
  </si>
  <si>
    <t>HG2D1D1</t>
  </si>
  <si>
    <t>Shawn Lewis</t>
  </si>
  <si>
    <t>FH9B5D1</t>
  </si>
  <si>
    <t>Latitude D830</t>
  </si>
  <si>
    <t>Steven Workbench</t>
  </si>
  <si>
    <t>4DC7BD1</t>
  </si>
  <si>
    <t>Opiplex 745</t>
  </si>
  <si>
    <t>Greg Stratton</t>
  </si>
  <si>
    <t>G8SDCD1</t>
  </si>
  <si>
    <t>Health</t>
  </si>
  <si>
    <t>Bertha Trevino</t>
  </si>
  <si>
    <t>2SQDCD1</t>
  </si>
  <si>
    <t>Julie Vrana</t>
  </si>
  <si>
    <t>HB4XCD1</t>
  </si>
  <si>
    <t>DHV2KD1</t>
  </si>
  <si>
    <t>PIO</t>
  </si>
  <si>
    <t>Brian Groves Old</t>
  </si>
  <si>
    <t>CXYZPD1</t>
  </si>
  <si>
    <t>Precision 490</t>
  </si>
  <si>
    <t>Legal</t>
  </si>
  <si>
    <t>Cindy Prease Laptop</t>
  </si>
  <si>
    <t>F889QD1</t>
  </si>
  <si>
    <t>Rogelio Torres</t>
  </si>
  <si>
    <t>7JJNSD1</t>
  </si>
  <si>
    <t>Nathan Timm</t>
  </si>
  <si>
    <t>3RC7YD1</t>
  </si>
  <si>
    <t>Optiplex 755</t>
  </si>
  <si>
    <t>Beth Horton</t>
  </si>
  <si>
    <t>4WQ00F1</t>
  </si>
  <si>
    <t>Julian Diaz</t>
  </si>
  <si>
    <t>2975ZD1</t>
  </si>
  <si>
    <t>Latitude D630</t>
  </si>
  <si>
    <t>Dennis Arhelger</t>
  </si>
  <si>
    <t>5Q66CF1</t>
  </si>
  <si>
    <t>Precision 390</t>
  </si>
  <si>
    <t>William Hamilton</t>
  </si>
  <si>
    <t>FYSZCF1</t>
  </si>
  <si>
    <t>Dan Saluri Laptop</t>
  </si>
  <si>
    <t>DTTVDF1</t>
  </si>
  <si>
    <t>Steve Kalnbach</t>
  </si>
  <si>
    <t>6B81LF1</t>
  </si>
  <si>
    <t>Karl Bednarz</t>
  </si>
  <si>
    <t>5VTVKF1</t>
  </si>
  <si>
    <t>Precision T5400</t>
  </si>
  <si>
    <t>Convention Center</t>
  </si>
  <si>
    <t>Don Maynard</t>
  </si>
  <si>
    <t>DR1WLF1</t>
  </si>
  <si>
    <t>Art Rangel</t>
  </si>
  <si>
    <t>CRD0YF1</t>
  </si>
  <si>
    <t>Scott Faulkner</t>
  </si>
  <si>
    <t>FRD0YF1</t>
  </si>
  <si>
    <t>Monica Lozano</t>
  </si>
  <si>
    <t>5JVDZF1</t>
  </si>
  <si>
    <t>Presentation PC</t>
  </si>
  <si>
    <t>FZGM0G1</t>
  </si>
  <si>
    <t>Armendina Garcia</t>
  </si>
  <si>
    <t>2YJ51G1</t>
  </si>
  <si>
    <t>113S9G1</t>
  </si>
  <si>
    <t>Precision M4300</t>
  </si>
  <si>
    <t>513S9G1</t>
  </si>
  <si>
    <t>B03S9G1</t>
  </si>
  <si>
    <t>F03S9G1</t>
  </si>
  <si>
    <t>J03S9G1</t>
  </si>
  <si>
    <t>John Eades Workbench</t>
  </si>
  <si>
    <t>FT1SGG1</t>
  </si>
  <si>
    <t>Network Room PC</t>
  </si>
  <si>
    <t>HMHGMG1</t>
  </si>
  <si>
    <t>Laurie Bramlett</t>
  </si>
  <si>
    <t>63V8QG1</t>
  </si>
  <si>
    <t>Thomas Truett</t>
  </si>
  <si>
    <t>1ZWDVG1</t>
  </si>
  <si>
    <t>Clint Denson</t>
  </si>
  <si>
    <t>6WY7VG1</t>
  </si>
  <si>
    <t>Brent Donoho</t>
  </si>
  <si>
    <t>7WY7VG1</t>
  </si>
  <si>
    <t>Randy Hanna</t>
  </si>
  <si>
    <t>8WY7VG1</t>
  </si>
  <si>
    <t>Yvonne Bartz</t>
  </si>
  <si>
    <t>8YWDVG1</t>
  </si>
  <si>
    <t>Joanna Jackson</t>
  </si>
  <si>
    <t>FYWDVG1</t>
  </si>
  <si>
    <t>Ryan Kramer</t>
  </si>
  <si>
    <t>18QBVG1</t>
  </si>
  <si>
    <t>Sandra Villarreal</t>
  </si>
  <si>
    <t>822ZWG1</t>
  </si>
  <si>
    <t>City Clerk</t>
  </si>
  <si>
    <t>Alicia Ramirez</t>
  </si>
  <si>
    <t>C90ZDH1</t>
  </si>
  <si>
    <t>Ann Pierce</t>
  </si>
  <si>
    <t>66HLGH1</t>
  </si>
  <si>
    <t>Precision T3400</t>
  </si>
  <si>
    <t>Kevin Krueger</t>
  </si>
  <si>
    <t>GT3HHH1</t>
  </si>
  <si>
    <t>Intellution PC</t>
  </si>
  <si>
    <t>BJMWHH1</t>
  </si>
  <si>
    <t>Optiplex 330</t>
  </si>
  <si>
    <t>John Garza</t>
  </si>
  <si>
    <t>DJMWHH1</t>
  </si>
  <si>
    <t>Charles McGuire</t>
  </si>
  <si>
    <t>HRSYHH1</t>
  </si>
  <si>
    <t>Nursing</t>
  </si>
  <si>
    <t>Marie Aguilar</t>
  </si>
  <si>
    <t>2219JH1</t>
  </si>
  <si>
    <t>Reception</t>
  </si>
  <si>
    <t>3219JH1</t>
  </si>
  <si>
    <t>Lorina Rodriguez</t>
  </si>
  <si>
    <t>4219JH1</t>
  </si>
  <si>
    <t>6219JH1</t>
  </si>
  <si>
    <t>7219JH1</t>
  </si>
  <si>
    <t>WIC</t>
  </si>
  <si>
    <t>Jan McCleery</t>
  </si>
  <si>
    <t>5219JH1</t>
  </si>
  <si>
    <t>Finance</t>
  </si>
  <si>
    <t>Stephen Mahafey</t>
  </si>
  <si>
    <t>FS4SJH1</t>
  </si>
  <si>
    <t>Latitude E5550</t>
  </si>
  <si>
    <t>Theresa Covey</t>
  </si>
  <si>
    <t>17GWPH1</t>
  </si>
  <si>
    <t>Precision M4400</t>
  </si>
  <si>
    <t>Steve Mild</t>
  </si>
  <si>
    <t>G6GWPH1</t>
  </si>
  <si>
    <t>GIS</t>
  </si>
  <si>
    <t>Aaron Abilez</t>
  </si>
  <si>
    <t>7D1LQH1</t>
  </si>
  <si>
    <t>Presentation Laptop</t>
  </si>
  <si>
    <t>9DDRQH1</t>
  </si>
  <si>
    <t>Latitude E5500</t>
  </si>
  <si>
    <t>BDDRQH1</t>
  </si>
  <si>
    <t>Alex Maldanado</t>
  </si>
  <si>
    <t>7C36TH1</t>
  </si>
  <si>
    <t>Optiplex 760</t>
  </si>
  <si>
    <t>8C36TH1</t>
  </si>
  <si>
    <t>John O'Neal</t>
  </si>
  <si>
    <t>8MS7YH1</t>
  </si>
  <si>
    <t>Optiplex 960</t>
  </si>
  <si>
    <t>Jaime Bucks</t>
  </si>
  <si>
    <t>76QQ3J1</t>
  </si>
  <si>
    <t>Bob Salas</t>
  </si>
  <si>
    <t>9G7Z6J1</t>
  </si>
  <si>
    <t>GoodFellow</t>
  </si>
  <si>
    <t>8G7Z6J1</t>
  </si>
  <si>
    <t>Raul Deanda</t>
  </si>
  <si>
    <t>C089JG1</t>
  </si>
  <si>
    <t>FFPPLJ1</t>
  </si>
  <si>
    <t>Precision M6400</t>
  </si>
  <si>
    <t>Noel Delgado</t>
  </si>
  <si>
    <t>B4H5MJ1</t>
  </si>
  <si>
    <t>Carl Ray Rec Center</t>
  </si>
  <si>
    <t>Carl Ray PC</t>
  </si>
  <si>
    <t>D4H5MJ1</t>
  </si>
  <si>
    <t>Rec Admin</t>
  </si>
  <si>
    <t>Rec Reception</t>
  </si>
  <si>
    <t>F4H5MJ1</t>
  </si>
  <si>
    <t>Southside Rec Center</t>
  </si>
  <si>
    <t>Southside PC</t>
  </si>
  <si>
    <t>C4H5MJ1</t>
  </si>
  <si>
    <t>Mitch Sprunger</t>
  </si>
  <si>
    <t>C8ZHMJ1</t>
  </si>
  <si>
    <t>Latitude E6500</t>
  </si>
  <si>
    <t>Maxine Hamilton</t>
  </si>
  <si>
    <t>73JPQJ1</t>
  </si>
  <si>
    <t>Mary-Ann Vasquez</t>
  </si>
  <si>
    <t>G14KRJ1</t>
  </si>
  <si>
    <t>Bob Schneeman</t>
  </si>
  <si>
    <t>H4ZGXG1</t>
  </si>
  <si>
    <t>Dalia Flores</t>
  </si>
  <si>
    <t>5JHR1K1</t>
  </si>
  <si>
    <t>Rick Weise</t>
  </si>
  <si>
    <t>3JPS4K1</t>
  </si>
  <si>
    <t>Lori Davilla</t>
  </si>
  <si>
    <t>DKBD4J1</t>
  </si>
  <si>
    <t>Cal Hurley</t>
  </si>
  <si>
    <t>84J0WH1</t>
  </si>
  <si>
    <t>Kevin Little</t>
  </si>
  <si>
    <t>84JYVH1</t>
  </si>
  <si>
    <t>Michael Dane</t>
  </si>
  <si>
    <t>247BKK1</t>
  </si>
  <si>
    <t>Greg Gilbert</t>
  </si>
  <si>
    <t>D41VSK1</t>
  </si>
  <si>
    <t>AJ Laptop</t>
  </si>
  <si>
    <t>7L0HTK1</t>
  </si>
  <si>
    <t>Veronica Sanchez</t>
  </si>
  <si>
    <t>BNTSVK1</t>
  </si>
  <si>
    <t>Morgan Chegwidden</t>
  </si>
  <si>
    <t>7H4XVK1</t>
  </si>
  <si>
    <t>New Parks Laptop</t>
  </si>
  <si>
    <t>CH4XVK1</t>
  </si>
  <si>
    <t>Fingerprint PC</t>
  </si>
  <si>
    <t>7X8RDK1</t>
  </si>
  <si>
    <t>Angelica Pena</t>
  </si>
  <si>
    <t>J8480L1</t>
  </si>
  <si>
    <t>Ticket Laptop</t>
  </si>
  <si>
    <t>BFZ21L1</t>
  </si>
  <si>
    <t>Latitude E5400</t>
  </si>
  <si>
    <t>Badge PC</t>
  </si>
  <si>
    <t>3RTXFK1</t>
  </si>
  <si>
    <t>Nora Regino</t>
  </si>
  <si>
    <t>29XLFK1</t>
  </si>
  <si>
    <t>Optiplex 360</t>
  </si>
  <si>
    <t>Customer Service</t>
  </si>
  <si>
    <t>1FVYHK1</t>
  </si>
  <si>
    <t>Alejandra Rivera</t>
  </si>
  <si>
    <t>1FWVHK1</t>
  </si>
  <si>
    <t>Mauri Rodriguez</t>
  </si>
  <si>
    <t>2J4BHK1</t>
  </si>
  <si>
    <t>Mike Hitchcock</t>
  </si>
  <si>
    <t>JWHCWL1</t>
  </si>
  <si>
    <t>Ida Rios</t>
  </si>
  <si>
    <t>HWHCWL1</t>
  </si>
  <si>
    <t>MPO</t>
  </si>
  <si>
    <t>MPO Laptop</t>
  </si>
  <si>
    <t>7H0V0M1</t>
  </si>
  <si>
    <t>David Knapp</t>
  </si>
  <si>
    <t>2VSMCZ1</t>
  </si>
  <si>
    <t>Optiplex 9020</t>
  </si>
  <si>
    <t>Library</t>
  </si>
  <si>
    <t>C7F2RL1</t>
  </si>
  <si>
    <t>Bryan Kendrick</t>
  </si>
  <si>
    <t>9X3ZZL1</t>
  </si>
  <si>
    <t>Bertha Garcia</t>
  </si>
  <si>
    <t>1NWPRL1</t>
  </si>
  <si>
    <t>Accounting</t>
  </si>
  <si>
    <t>Betty Aguilar</t>
  </si>
  <si>
    <t>497VRL1</t>
  </si>
  <si>
    <t>Jaime Guerrero</t>
  </si>
  <si>
    <t>498VRL1</t>
  </si>
  <si>
    <t>Cindy White</t>
  </si>
  <si>
    <t>498WRL1</t>
  </si>
  <si>
    <t>Bill Smith</t>
  </si>
  <si>
    <t>499SRL1</t>
  </si>
  <si>
    <t>Dale Hahn</t>
  </si>
  <si>
    <t>499YRL1</t>
  </si>
  <si>
    <t>Darlene Luna</t>
  </si>
  <si>
    <t>499VRL1</t>
  </si>
  <si>
    <t>Diana Farris</t>
  </si>
  <si>
    <t>498ZRL1</t>
  </si>
  <si>
    <t>Mary Cleveland</t>
  </si>
  <si>
    <t>97FRCL1</t>
  </si>
  <si>
    <t>Roger Banks</t>
  </si>
  <si>
    <t>2TKRCL1</t>
  </si>
  <si>
    <t>Stephen Conoley</t>
  </si>
  <si>
    <t>FNZHRL1</t>
  </si>
  <si>
    <t>Precision T5500</t>
  </si>
  <si>
    <t>Morgan Kuhn</t>
  </si>
  <si>
    <t>29NDSL1</t>
  </si>
  <si>
    <t>Storm Water</t>
  </si>
  <si>
    <t>29NFSL1</t>
  </si>
  <si>
    <t>Vincent Schultz</t>
  </si>
  <si>
    <t>BZXLJM1</t>
  </si>
  <si>
    <t>Sandra Hernandez</t>
  </si>
  <si>
    <t>5x67JQ1</t>
  </si>
  <si>
    <t>5x68JQ1</t>
  </si>
  <si>
    <t>Operators - System</t>
  </si>
  <si>
    <t>CVG4KM1</t>
  </si>
  <si>
    <t>Optiplex 380</t>
  </si>
  <si>
    <t>Mike Gustin Laptop</t>
  </si>
  <si>
    <t>7KQVCL1</t>
  </si>
  <si>
    <t>Tom Kerr</t>
  </si>
  <si>
    <t>5QWMNM1</t>
  </si>
  <si>
    <t>Precision T3500</t>
  </si>
  <si>
    <t>Security PC</t>
  </si>
  <si>
    <t>BT3SVN1</t>
  </si>
  <si>
    <t>Optiplex 780</t>
  </si>
  <si>
    <t>Street and Bridge</t>
  </si>
  <si>
    <t>Carolyn Allison</t>
  </si>
  <si>
    <t>6TQ6NN1</t>
  </si>
  <si>
    <t>Optiplex 980</t>
  </si>
  <si>
    <t>Robert Karch</t>
  </si>
  <si>
    <t>CL63PN1</t>
  </si>
  <si>
    <t>Steven Thompson</t>
  </si>
  <si>
    <t>FT0XDQ1</t>
  </si>
  <si>
    <t>Optiplex 990</t>
  </si>
  <si>
    <t>John Eades</t>
  </si>
  <si>
    <t>FT1VDQ1</t>
  </si>
  <si>
    <t>DTV6BP1</t>
  </si>
  <si>
    <t>DTV7BP1</t>
  </si>
  <si>
    <t>Demetrio Anchondo</t>
  </si>
  <si>
    <t>D3BDDP1</t>
  </si>
  <si>
    <t>AJ Deardorf</t>
  </si>
  <si>
    <t>FT1WDQ1</t>
  </si>
  <si>
    <t>Nathan Manship</t>
  </si>
  <si>
    <t>FT1XDQ1</t>
  </si>
  <si>
    <t>Maxwell Branham</t>
  </si>
  <si>
    <t>8FYH1Q1</t>
  </si>
  <si>
    <t>Latitude E6520</t>
  </si>
  <si>
    <t>John Laptop</t>
  </si>
  <si>
    <t>28915Q1</t>
  </si>
  <si>
    <t>Daniel Valenzuela</t>
  </si>
  <si>
    <t>4D3QTP1</t>
  </si>
  <si>
    <t>Latitude XT2</t>
  </si>
  <si>
    <t>Janie Castanuela</t>
  </si>
  <si>
    <t>BSTHGQ1</t>
  </si>
  <si>
    <t>Agent 7</t>
  </si>
  <si>
    <t>BSTJGQ1</t>
  </si>
  <si>
    <t>Toni Fox</t>
  </si>
  <si>
    <t>C0NXHQ1</t>
  </si>
  <si>
    <t>City Hall Annex</t>
  </si>
  <si>
    <t>Trane PC</t>
  </si>
  <si>
    <t>2JY5JQ1</t>
  </si>
  <si>
    <t>Katherine Carrasco</t>
  </si>
  <si>
    <t>HGBZ5Q1</t>
  </si>
  <si>
    <t>Latitude E6420</t>
  </si>
  <si>
    <t>Roger Havlack</t>
  </si>
  <si>
    <t>HRBYJQ1</t>
  </si>
  <si>
    <t>Becky Dunn Laptop</t>
  </si>
  <si>
    <t>27QSLQ1</t>
  </si>
  <si>
    <t>Latitude E5520</t>
  </si>
  <si>
    <t>Training Laptop</t>
  </si>
  <si>
    <t>2K3FMQ1</t>
  </si>
  <si>
    <t>Shop PC</t>
  </si>
  <si>
    <t>2WCHZQ1</t>
  </si>
  <si>
    <t>Operators - Cameras</t>
  </si>
  <si>
    <t>1NXW0R1</t>
  </si>
  <si>
    <t>Annette Garza</t>
  </si>
  <si>
    <t>5LL41R1</t>
  </si>
  <si>
    <t>Bucky Netbook</t>
  </si>
  <si>
    <t>LUSFT030011270EAE51601</t>
  </si>
  <si>
    <t>Acer Aspire One 772-BZ699</t>
  </si>
  <si>
    <t>Chris Deanda</t>
  </si>
  <si>
    <t>29NP1R1</t>
  </si>
  <si>
    <t>7J8J1R1</t>
  </si>
  <si>
    <t>Maria Franco</t>
  </si>
  <si>
    <t>2ZPP4R1</t>
  </si>
  <si>
    <t>Charles Hagen</t>
  </si>
  <si>
    <t>38XVSR1</t>
  </si>
  <si>
    <t>Corina Martinez</t>
  </si>
  <si>
    <t>3930TR1</t>
  </si>
  <si>
    <t>Gamaliel Vargas</t>
  </si>
  <si>
    <t>5XNH5R1</t>
  </si>
  <si>
    <t>Jose mata</t>
  </si>
  <si>
    <t>DWNH5R1</t>
  </si>
  <si>
    <t>Janice Crimm</t>
  </si>
  <si>
    <t>41RFVR1</t>
  </si>
  <si>
    <t>Eloisa Nevarez</t>
  </si>
  <si>
    <t>9H6WVR1</t>
  </si>
  <si>
    <t>Jesse Murphy</t>
  </si>
  <si>
    <t>D1Y9WR1</t>
  </si>
  <si>
    <t>Glen Coleman</t>
  </si>
  <si>
    <t>58X3XR1</t>
  </si>
  <si>
    <t>Latitude E6410</t>
  </si>
  <si>
    <t>David Peasnall</t>
  </si>
  <si>
    <t>58X5XR1</t>
  </si>
  <si>
    <t>John Delacerda</t>
  </si>
  <si>
    <t>58X8XR1</t>
  </si>
  <si>
    <t>James Nixon</t>
  </si>
  <si>
    <t>58Y5XR1</t>
  </si>
  <si>
    <t>Jerry Lucio</t>
  </si>
  <si>
    <t>Carl White</t>
  </si>
  <si>
    <t>14VLFS1</t>
  </si>
  <si>
    <t>Yvette Yanez</t>
  </si>
  <si>
    <t>BPR2HS1</t>
  </si>
  <si>
    <t>Ron Lewis</t>
  </si>
  <si>
    <t>HQQDHS1</t>
  </si>
  <si>
    <t>John Rangel</t>
  </si>
  <si>
    <t>HQR1HS1</t>
  </si>
  <si>
    <t>Sonny Franklin</t>
  </si>
  <si>
    <t>4WBTHS1</t>
  </si>
  <si>
    <t>Simon Cuellar</t>
  </si>
  <si>
    <t>4WCMHS1</t>
  </si>
  <si>
    <t>Brian Groves</t>
  </si>
  <si>
    <t>7NC9JS1</t>
  </si>
  <si>
    <t>Ryan Ward</t>
  </si>
  <si>
    <t>9VGNJS1</t>
  </si>
  <si>
    <t>Operations</t>
  </si>
  <si>
    <t>Shane Kelton</t>
  </si>
  <si>
    <t>CTG77R1</t>
  </si>
  <si>
    <t>Anthony Wilson</t>
  </si>
  <si>
    <t>67C97R1</t>
  </si>
  <si>
    <t>Ricky Dickson</t>
  </si>
  <si>
    <t>6TG77R1</t>
  </si>
  <si>
    <t>Janet Phinney</t>
  </si>
  <si>
    <t>CFJJJS1</t>
  </si>
  <si>
    <t>Russell Pehl</t>
  </si>
  <si>
    <t>8VCMJS1</t>
  </si>
  <si>
    <t>Council</t>
  </si>
  <si>
    <t>Johnny Silvas</t>
  </si>
  <si>
    <t>BTQXLR1</t>
  </si>
  <si>
    <t>Vostro 1540</t>
  </si>
  <si>
    <t>Kendal Hirschfeld</t>
  </si>
  <si>
    <t>CTQXLR1</t>
  </si>
  <si>
    <t>Don Vardeman</t>
  </si>
  <si>
    <t>FTQXLR1</t>
  </si>
  <si>
    <t>Charlotte Farmer</t>
  </si>
  <si>
    <t>GTQXLR1</t>
  </si>
  <si>
    <t>Marty Self</t>
  </si>
  <si>
    <t>HTQXLR1</t>
  </si>
  <si>
    <t>John Seaton</t>
  </si>
  <si>
    <t>G3HBKS1</t>
  </si>
  <si>
    <t>Marion McMinn</t>
  </si>
  <si>
    <t>G3HFKS1</t>
  </si>
  <si>
    <t>6RQHKS1</t>
  </si>
  <si>
    <t>Optiplex 790</t>
  </si>
  <si>
    <t>6RR9KS1</t>
  </si>
  <si>
    <t>6RRDKS1</t>
  </si>
  <si>
    <t>6RRFKS1</t>
  </si>
  <si>
    <t>6RRGKS1</t>
  </si>
  <si>
    <t>6RRHKS1</t>
  </si>
  <si>
    <t>Becca Neiswanger</t>
  </si>
  <si>
    <t>G941MS1</t>
  </si>
  <si>
    <t>Daniela Curl</t>
  </si>
  <si>
    <t>8WG7MS1</t>
  </si>
  <si>
    <t>Danny Williams</t>
  </si>
  <si>
    <t>5BGNMS1</t>
  </si>
  <si>
    <t>Alan Truelove</t>
  </si>
  <si>
    <t>5BGPMS1</t>
  </si>
  <si>
    <t>Operators - Daily</t>
  </si>
  <si>
    <t>5BGRBS1</t>
  </si>
  <si>
    <t>Water Quality</t>
  </si>
  <si>
    <t>Tymn Combest Laptop</t>
  </si>
  <si>
    <t>9X6CCS1</t>
  </si>
  <si>
    <t>7RHXMS1</t>
  </si>
  <si>
    <t>David Hall</t>
  </si>
  <si>
    <t>BZNWNS1</t>
  </si>
  <si>
    <t>Carol Cummings</t>
  </si>
  <si>
    <t>1G65PS1</t>
  </si>
  <si>
    <t>Orlando Cabezuela</t>
  </si>
  <si>
    <t>133SBT1</t>
  </si>
  <si>
    <t>Sam Sanchez</t>
  </si>
  <si>
    <t>2Z6ZPS1</t>
  </si>
  <si>
    <t>Abel Morales</t>
  </si>
  <si>
    <t>2Z70QS1</t>
  </si>
  <si>
    <t>Planning</t>
  </si>
  <si>
    <t>Jeff Hintz</t>
  </si>
  <si>
    <t>D6Q94V1</t>
  </si>
  <si>
    <t>Roxanne Johnson</t>
  </si>
  <si>
    <t>D6R44V1</t>
  </si>
  <si>
    <t>Kevin Boyd</t>
  </si>
  <si>
    <t>D6R54V1</t>
  </si>
  <si>
    <t>AJ Fawver</t>
  </si>
  <si>
    <t>12T2GS1</t>
  </si>
  <si>
    <t>Robert Aldrete</t>
  </si>
  <si>
    <t>8DHXBT1</t>
  </si>
  <si>
    <t>Allison Strube</t>
  </si>
  <si>
    <t>8TKD4V1</t>
  </si>
  <si>
    <t>Michael Torres</t>
  </si>
  <si>
    <t>8TKG4V1</t>
  </si>
  <si>
    <t>Steve Diaz</t>
  </si>
  <si>
    <t>JMS54V1</t>
  </si>
  <si>
    <t>Optiplex 2012</t>
  </si>
  <si>
    <t>Sarah Tacket</t>
  </si>
  <si>
    <t>39G45V1</t>
  </si>
  <si>
    <t>Pete Madrid</t>
  </si>
  <si>
    <t>39G75V1</t>
  </si>
  <si>
    <t>Sonny Franklin Laptop</t>
  </si>
  <si>
    <t>8W4VDV1</t>
  </si>
  <si>
    <t>Marisella SanJuan</t>
  </si>
  <si>
    <t>JW9N4V1</t>
  </si>
  <si>
    <t>Rebecca Tambunga</t>
  </si>
  <si>
    <t>JW9N5V1</t>
  </si>
  <si>
    <t>Risk Laptop</t>
  </si>
  <si>
    <t>G7D2CT1</t>
  </si>
  <si>
    <t>Latitude E5420</t>
  </si>
  <si>
    <t>Mary Urquidez</t>
  </si>
  <si>
    <t>BCF67V1</t>
  </si>
  <si>
    <t>Becky Bloss</t>
  </si>
  <si>
    <t>F13C7V1</t>
  </si>
  <si>
    <t>Samantha Johnstone</t>
  </si>
  <si>
    <t>H0888V1</t>
  </si>
  <si>
    <t>Narciso Garcia</t>
  </si>
  <si>
    <t>J0YJ8V1</t>
  </si>
  <si>
    <t>Gary Ayers</t>
  </si>
  <si>
    <t>J0YK8V1</t>
  </si>
  <si>
    <t>Art Gonzales</t>
  </si>
  <si>
    <t>6V74BT1</t>
  </si>
  <si>
    <t>Nathan Laptop</t>
  </si>
  <si>
    <t>7J98KV1</t>
  </si>
  <si>
    <t>Latitude E6533</t>
  </si>
  <si>
    <t>Steven Laptop</t>
  </si>
  <si>
    <t>8L98KV1</t>
  </si>
  <si>
    <t>Courtney Lemons</t>
  </si>
  <si>
    <t>7THVVV1</t>
  </si>
  <si>
    <t>Tymn Combest</t>
  </si>
  <si>
    <t>7THWVV1</t>
  </si>
  <si>
    <t>Melissa Crooks</t>
  </si>
  <si>
    <t>7THXVV1</t>
  </si>
  <si>
    <t>Elena Velez-Reyes</t>
  </si>
  <si>
    <t>7TJVVV1</t>
  </si>
  <si>
    <t>Amanda Villasana</t>
  </si>
  <si>
    <t>7TJWVV1</t>
  </si>
  <si>
    <t>Joy Shelton</t>
  </si>
  <si>
    <t>B8T0WV1</t>
  </si>
  <si>
    <t>James Flores</t>
  </si>
  <si>
    <t>99NVKV1</t>
  </si>
  <si>
    <t>Latitude E6530</t>
  </si>
  <si>
    <t>Butch Messer Laptop</t>
  </si>
  <si>
    <t>3DNVKV1</t>
  </si>
  <si>
    <t>Mike Gustin</t>
  </si>
  <si>
    <t>CMFYVV1</t>
  </si>
  <si>
    <t>Butch Messer</t>
  </si>
  <si>
    <t>CMFZVV1</t>
  </si>
  <si>
    <t>Austin Ayers Laptop</t>
  </si>
  <si>
    <t>GCNVKV1</t>
  </si>
  <si>
    <t>Freddy Marcillotte</t>
  </si>
  <si>
    <t>F285XV1</t>
  </si>
  <si>
    <t>Jimmy Cleveland</t>
  </si>
  <si>
    <t>F292XV1</t>
  </si>
  <si>
    <t>James Soto</t>
  </si>
  <si>
    <t>F293XV1</t>
  </si>
  <si>
    <t>Cory Robinson</t>
  </si>
  <si>
    <t>H35NXV1</t>
  </si>
  <si>
    <t>Doray Hill</t>
  </si>
  <si>
    <t>DHGN7W1</t>
  </si>
  <si>
    <t>Latitude E5530</t>
  </si>
  <si>
    <t>Luis Elguezabal</t>
  </si>
  <si>
    <t>G9GP9W1</t>
  </si>
  <si>
    <t>Nature Center</t>
  </si>
  <si>
    <t>Casheer PC</t>
  </si>
  <si>
    <t>1FY6QW1</t>
  </si>
  <si>
    <t>Optiplex 9010</t>
  </si>
  <si>
    <t>NatureCenter</t>
  </si>
  <si>
    <t>5L6MBW1</t>
  </si>
  <si>
    <t>Latitude E5430</t>
  </si>
  <si>
    <t>Jeremy Miller</t>
  </si>
  <si>
    <t>60NWWW1</t>
  </si>
  <si>
    <t>Tool Room</t>
  </si>
  <si>
    <t>8HVDTW1</t>
  </si>
  <si>
    <t>Optiplex 3010</t>
  </si>
  <si>
    <t>Jesus Hernandez</t>
  </si>
  <si>
    <t>8HVFTW1</t>
  </si>
  <si>
    <t>David Jones</t>
  </si>
  <si>
    <t>8HVGTW1</t>
  </si>
  <si>
    <t>Roberto Heredia</t>
  </si>
  <si>
    <t>8HZDTW1</t>
  </si>
  <si>
    <t>Handheld PC</t>
  </si>
  <si>
    <t>CT6HTW1</t>
  </si>
  <si>
    <t>John Flores</t>
  </si>
  <si>
    <t>11HVBX1</t>
  </si>
  <si>
    <t>Bucky Laptop</t>
  </si>
  <si>
    <t>R9-YG8B1</t>
  </si>
  <si>
    <t>Lenovo X230 Tablet</t>
  </si>
  <si>
    <t>Gloria Hale</t>
  </si>
  <si>
    <t>G862FX1</t>
  </si>
  <si>
    <t>Sandy Crockett</t>
  </si>
  <si>
    <t>3QXKFX1</t>
  </si>
  <si>
    <t>Greg Gilbert Laptop</t>
  </si>
  <si>
    <t>9FWGJX1</t>
  </si>
  <si>
    <t>Patrick Frerich</t>
  </si>
  <si>
    <t>Sony VAIO</t>
  </si>
  <si>
    <t>Sony Vaio Duo 11</t>
  </si>
  <si>
    <t>Dianna Faulkner</t>
  </si>
  <si>
    <t>8W02GX1</t>
  </si>
  <si>
    <t>Michael Dennis</t>
  </si>
  <si>
    <t>GVPZFX1</t>
  </si>
  <si>
    <t>Alonzo Carrasco</t>
  </si>
  <si>
    <t>Gillian McKenzie</t>
  </si>
  <si>
    <t>HDC1HX1</t>
  </si>
  <si>
    <t>Nichole Bartz</t>
  </si>
  <si>
    <t>HDC2HX1</t>
  </si>
  <si>
    <t>Petra Orrisquitta</t>
  </si>
  <si>
    <t>HDCXGX1</t>
  </si>
  <si>
    <t>Ballinger Office</t>
  </si>
  <si>
    <t>HDCYGX1</t>
  </si>
  <si>
    <t>Natalie Arnold</t>
  </si>
  <si>
    <t>HDCZGX1</t>
  </si>
  <si>
    <t>Leticia Ramirez-Mediano</t>
  </si>
  <si>
    <t>10PHHX1</t>
  </si>
  <si>
    <t>Joe Mangrem</t>
  </si>
  <si>
    <t>BYNBHX1</t>
  </si>
  <si>
    <t>Lysia Bowling Laptop</t>
  </si>
  <si>
    <t>F51JLX1</t>
  </si>
  <si>
    <t>Naomi Humphrey</t>
  </si>
  <si>
    <t>1JZT6Y1</t>
  </si>
  <si>
    <t>Juanita Thompson</t>
  </si>
  <si>
    <t>1JZS6Y1</t>
  </si>
  <si>
    <t>Tina Bunnell</t>
  </si>
  <si>
    <t>8LG4MX1</t>
  </si>
  <si>
    <t>Roy Martinez</t>
  </si>
  <si>
    <t>3P2D7Y1</t>
  </si>
  <si>
    <t>Ryan Kramer - Laptop</t>
  </si>
  <si>
    <t>C99BPX1</t>
  </si>
  <si>
    <t>962BPX1</t>
  </si>
  <si>
    <t>7P0BPX1</t>
  </si>
  <si>
    <t>CQT9PX1</t>
  </si>
  <si>
    <t>Latitude E6330</t>
  </si>
  <si>
    <t>Becky Dunn</t>
  </si>
  <si>
    <t>9QFQ9Y1</t>
  </si>
  <si>
    <t>Robert Bluthardt</t>
  </si>
  <si>
    <t>BZ98BY1</t>
  </si>
  <si>
    <t>Mike Smith</t>
  </si>
  <si>
    <t>C31V9Y1</t>
  </si>
  <si>
    <t>2XJ0CY1</t>
  </si>
  <si>
    <t>Tim Wolff</t>
  </si>
  <si>
    <t>6YR89Z1</t>
  </si>
  <si>
    <t>Doray Hill - Presentation Laptop</t>
  </si>
  <si>
    <t>1hf7vy1</t>
  </si>
  <si>
    <t>Bucky Hasty</t>
  </si>
  <si>
    <t>BNRDCZ1</t>
  </si>
  <si>
    <t>Precision T3610</t>
  </si>
  <si>
    <t>Elaine Minton</t>
  </si>
  <si>
    <t>JRY8CZ1</t>
  </si>
  <si>
    <t>15QXDZ1</t>
  </si>
  <si>
    <t>Desktops</t>
  </si>
  <si>
    <t>Laptops</t>
  </si>
  <si>
    <t>Dept</t>
  </si>
  <si>
    <t>Deployed</t>
  </si>
  <si>
    <t>Age</t>
  </si>
  <si>
    <t>Charlie Kemp</t>
  </si>
  <si>
    <t>One Year</t>
  </si>
  <si>
    <t>Cindy Fernandez</t>
  </si>
  <si>
    <t>Two Years</t>
  </si>
  <si>
    <t>Cynthia Preas</t>
  </si>
  <si>
    <t>Three Years</t>
  </si>
  <si>
    <t>Four Years</t>
  </si>
  <si>
    <t>Norma Flores</t>
  </si>
  <si>
    <t>Five Years</t>
  </si>
  <si>
    <t>Tracy Cartwright</t>
  </si>
  <si>
    <t>Six Years</t>
  </si>
  <si>
    <t>Dan Saluri</t>
  </si>
  <si>
    <t>Seven Years</t>
  </si>
  <si>
    <t>Lysia Bowling</t>
  </si>
  <si>
    <t>Water Dist</t>
  </si>
  <si>
    <t>Crystal Correa</t>
  </si>
  <si>
    <t>Tammy Rodriguez</t>
  </si>
  <si>
    <t>Vicky Porter</t>
  </si>
  <si>
    <t>Mike Neeley</t>
  </si>
  <si>
    <t>Division</t>
  </si>
  <si>
    <t>Department</t>
  </si>
  <si>
    <t>Economic</t>
  </si>
  <si>
    <t>Water</t>
  </si>
  <si>
    <t>Facility Maint</t>
  </si>
  <si>
    <t>Community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</si>
</sst>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Fill="1" applyBorder="1"/>
    <xf numFmtId="14" fontId="0" fillId="0" borderId="0" xfId="0" applyNumberFormat="1"/>
    <xf numFmtId="2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0" fillId="0" borderId="0" xfId="0" quotePrefix="1"/>
    <xf numFmtId="0" fontId="0" fillId="0" borderId="0" xfId="0" applyFill="1"/>
    <xf numFmtId="2" fontId="0" fillId="2" borderId="1" xfId="0" applyNumberFormat="1" applyFont="1" applyFill="1" applyBorder="1"/>
    <xf numFmtId="2" fontId="0" fillId="0" borderId="0" xfId="0" applyNumberFormat="1" applyBorder="1"/>
    <xf numFmtId="0" fontId="0" fillId="0" borderId="2" xfId="0" applyFill="1" applyBorder="1"/>
    <xf numFmtId="0" fontId="0" fillId="0" borderId="2" xfId="0" applyBorder="1"/>
    <xf numFmtId="14" fontId="0" fillId="0" borderId="2" xfId="0" applyNumberFormat="1" applyBorder="1"/>
    <xf numFmtId="2" fontId="0" fillId="0" borderId="3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Fill="1" applyBorder="1"/>
    <xf numFmtId="0" fontId="0" fillId="0" borderId="0" xfId="0" applyFont="1" applyFill="1"/>
    <xf numFmtId="14" fontId="0" fillId="0" borderId="0" xfId="0" applyNumberFormat="1" applyFont="1" applyFill="1"/>
    <xf numFmtId="2" fontId="0" fillId="0" borderId="0" xfId="0" applyNumberFormat="1" applyFont="1" applyFill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0" fillId="0" borderId="4" xfId="0" applyFont="1" applyFill="1" applyBorder="1"/>
    <xf numFmtId="14" fontId="0" fillId="0" borderId="4" xfId="0" applyNumberFormat="1" applyFont="1" applyFill="1" applyBorder="1"/>
    <xf numFmtId="2" fontId="0" fillId="0" borderId="3" xfId="0" applyNumberFormat="1" applyFont="1" applyFill="1" applyBorder="1"/>
    <xf numFmtId="0" fontId="0" fillId="0" borderId="5" xfId="0" applyFont="1" applyFill="1" applyBorder="1"/>
    <xf numFmtId="14" fontId="0" fillId="0" borderId="5" xfId="0" applyNumberFormat="1" applyFont="1" applyFill="1" applyBorder="1"/>
    <xf numFmtId="0" fontId="0" fillId="0" borderId="5" xfId="0" applyFill="1" applyBorder="1"/>
    <xf numFmtId="2" fontId="1" fillId="0" borderId="0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Fill="1" applyBorder="1"/>
    <xf numFmtId="0" fontId="0" fillId="0" borderId="5" xfId="0" applyBorder="1"/>
    <xf numFmtId="14" fontId="1" fillId="0" borderId="0" xfId="0" applyNumberFormat="1" applyFont="1" applyFill="1" applyBorder="1"/>
    <xf numFmtId="14" fontId="0" fillId="0" borderId="5" xfId="0" applyNumberFormat="1" applyBorder="1"/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Font="1" applyFill="1" applyBorder="1" applyAlignment="1">
      <alignment horizontal="lef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2" formatCode="0.00"/>
    </dxf>
    <dxf>
      <numFmt numFmtId="19" formatCode="m/d/yyyy"/>
    </dxf>
    <dxf>
      <fill>
        <patternFill patternType="none">
          <fgColor indexed="64"/>
          <bgColor indexed="65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4" displayName="Table4" ref="A1:H374" totalsRowShown="0" headerRowDxfId="8">
  <autoFilter ref="A1:H374"/>
  <sortState ref="A2:H374">
    <sortCondition ref="B1:B374"/>
  </sortState>
  <tableColumns count="8">
    <tableColumn id="8" name="Department" dataDxfId="7"/>
    <tableColumn id="1" name="Division" dataDxfId="6"/>
    <tableColumn id="2" name="User"/>
    <tableColumn id="3" name="Service Tag"/>
    <tableColumn id="4" name="Model"/>
    <tableColumn id="5" name="Type" dataDxfId="5"/>
    <tableColumn id="6" name="Date Shipped" dataDxfId="4"/>
    <tableColumn id="7" name="Age of PC" dataDxfId="3">
      <calculatedColumnFormula>YEARFRAC(G2,TODAY())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6" displayName="Table6" ref="A1:D15" totalsRowShown="0" headerRowDxfId="2">
  <autoFilter ref="A1:D15"/>
  <sortState ref="A2:E15">
    <sortCondition descending="1" ref="D1:D15"/>
  </sortState>
  <tableColumns count="4">
    <tableColumn id="1" name="Dept"/>
    <tableColumn id="2" name="User"/>
    <tableColumn id="3" name="Deployed" dataDxfId="1"/>
    <tableColumn id="4" name="Age" dataDxfId="0">
      <calculatedColumnFormula>YEARFRAC(C2,TODAY())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4"/>
  <sheetViews>
    <sheetView tabSelected="1" topLeftCell="A44" workbookViewId="0">
      <selection activeCell="B37" sqref="B37"/>
    </sheetView>
  </sheetViews>
  <sheetFormatPr defaultRowHeight="15" x14ac:dyDescent="0.25"/>
  <cols>
    <col min="1" max="1" width="16.28515625" style="39" bestFit="1" customWidth="1"/>
    <col min="2" max="2" width="21.7109375" style="39" bestFit="1" customWidth="1"/>
    <col min="3" max="3" width="24.140625" bestFit="1" customWidth="1"/>
    <col min="4" max="4" width="15.42578125" bestFit="1" customWidth="1"/>
    <col min="5" max="5" width="20.140625" bestFit="1" customWidth="1"/>
    <col min="6" max="6" width="12.42578125" bestFit="1" customWidth="1"/>
    <col min="7" max="7" width="17.42578125" bestFit="1" customWidth="1"/>
    <col min="8" max="8" width="14" bestFit="1" customWidth="1"/>
    <col min="9" max="9" width="14" customWidth="1"/>
    <col min="11" max="11" width="12.42578125" bestFit="1" customWidth="1"/>
  </cols>
  <sheetData>
    <row r="1" spans="1:11" x14ac:dyDescent="0.25">
      <c r="A1" s="32" t="s">
        <v>858</v>
      </c>
      <c r="B1" s="1" t="s">
        <v>857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/>
    </row>
    <row r="2" spans="1:11" x14ac:dyDescent="0.25">
      <c r="A2" s="39" t="s">
        <v>354</v>
      </c>
      <c r="B2" s="37" t="s">
        <v>463</v>
      </c>
      <c r="C2" s="6" t="s">
        <v>464</v>
      </c>
      <c r="D2" s="6" t="s">
        <v>465</v>
      </c>
      <c r="E2" s="6" t="s">
        <v>376</v>
      </c>
      <c r="F2" s="3" t="s">
        <v>10</v>
      </c>
      <c r="G2" s="7">
        <v>40305</v>
      </c>
      <c r="H2" s="11">
        <f t="shared" ref="H2:H65" ca="1" si="0">YEARFRAC(G2,TODAY())</f>
        <v>3.7333333333333334</v>
      </c>
      <c r="I2" s="5"/>
      <c r="J2" s="31" t="s">
        <v>833</v>
      </c>
      <c r="K2">
        <f>COUNTIF(F2:F500,"Desktop")</f>
        <v>250</v>
      </c>
    </row>
    <row r="3" spans="1:11" x14ac:dyDescent="0.25">
      <c r="A3" s="39" t="s">
        <v>354</v>
      </c>
      <c r="B3" s="37" t="s">
        <v>463</v>
      </c>
      <c r="C3" s="6" t="s">
        <v>466</v>
      </c>
      <c r="D3" s="6" t="s">
        <v>467</v>
      </c>
      <c r="E3" s="6" t="s">
        <v>376</v>
      </c>
      <c r="F3" s="3" t="s">
        <v>10</v>
      </c>
      <c r="G3" s="7">
        <v>40305</v>
      </c>
      <c r="H3" s="11">
        <f t="shared" ca="1" si="0"/>
        <v>3.7333333333333334</v>
      </c>
      <c r="I3" s="5"/>
      <c r="J3" s="31" t="s">
        <v>834</v>
      </c>
      <c r="K3">
        <f>COUNTIF(F2:F500,"Laptop")</f>
        <v>97</v>
      </c>
    </row>
    <row r="4" spans="1:11" x14ac:dyDescent="0.25">
      <c r="A4" s="39" t="s">
        <v>354</v>
      </c>
      <c r="B4" s="37" t="s">
        <v>463</v>
      </c>
      <c r="C4" s="6" t="s">
        <v>468</v>
      </c>
      <c r="D4" s="6" t="s">
        <v>469</v>
      </c>
      <c r="E4" s="6" t="s">
        <v>376</v>
      </c>
      <c r="F4" s="3" t="s">
        <v>10</v>
      </c>
      <c r="G4" s="7">
        <v>40305</v>
      </c>
      <c r="H4" s="11">
        <f t="shared" ca="1" si="0"/>
        <v>3.7333333333333334</v>
      </c>
      <c r="I4" s="5"/>
      <c r="J4" s="31" t="s">
        <v>118</v>
      </c>
      <c r="K4">
        <f>COUNTIF(F2:F500,"Performance")</f>
        <v>26</v>
      </c>
    </row>
    <row r="5" spans="1:11" x14ac:dyDescent="0.25">
      <c r="A5" s="39" t="s">
        <v>354</v>
      </c>
      <c r="B5" s="37" t="s">
        <v>463</v>
      </c>
      <c r="C5" s="6" t="s">
        <v>470</v>
      </c>
      <c r="D5" s="6" t="s">
        <v>471</v>
      </c>
      <c r="E5" s="6" t="s">
        <v>376</v>
      </c>
      <c r="F5" s="3" t="s">
        <v>10</v>
      </c>
      <c r="G5" s="7">
        <v>40305</v>
      </c>
      <c r="H5" s="11">
        <f t="shared" ca="1" si="0"/>
        <v>3.7333333333333334</v>
      </c>
      <c r="I5" s="5"/>
    </row>
    <row r="6" spans="1:11" x14ac:dyDescent="0.25">
      <c r="A6" s="39" t="s">
        <v>354</v>
      </c>
      <c r="B6" s="37" t="s">
        <v>463</v>
      </c>
      <c r="C6" s="6" t="s">
        <v>472</v>
      </c>
      <c r="D6" s="6" t="s">
        <v>473</v>
      </c>
      <c r="E6" s="6" t="s">
        <v>376</v>
      </c>
      <c r="F6" s="3" t="s">
        <v>10</v>
      </c>
      <c r="G6" s="7">
        <v>40305</v>
      </c>
      <c r="H6" s="11">
        <f t="shared" ca="1" si="0"/>
        <v>3.7333333333333334</v>
      </c>
      <c r="I6" s="5"/>
    </row>
    <row r="7" spans="1:11" x14ac:dyDescent="0.25">
      <c r="A7" s="39" t="s">
        <v>354</v>
      </c>
      <c r="B7" s="38" t="s">
        <v>463</v>
      </c>
      <c r="C7" s="22" t="s">
        <v>687</v>
      </c>
      <c r="D7" s="22" t="s">
        <v>688</v>
      </c>
      <c r="E7" s="22" t="s">
        <v>513</v>
      </c>
      <c r="F7" s="3" t="s">
        <v>10</v>
      </c>
      <c r="G7" s="23">
        <v>41093</v>
      </c>
      <c r="H7" s="21">
        <f t="shared" ca="1" si="0"/>
        <v>1.5777777777777777</v>
      </c>
      <c r="I7" s="5"/>
    </row>
    <row r="8" spans="1:11" x14ac:dyDescent="0.25">
      <c r="A8" s="39" t="s">
        <v>354</v>
      </c>
      <c r="B8" s="38" t="s">
        <v>463</v>
      </c>
      <c r="C8" s="22" t="s">
        <v>689</v>
      </c>
      <c r="D8" s="22" t="s">
        <v>690</v>
      </c>
      <c r="E8" s="22" t="s">
        <v>513</v>
      </c>
      <c r="F8" s="3" t="s">
        <v>10</v>
      </c>
      <c r="G8" s="23">
        <v>41093</v>
      </c>
      <c r="H8" s="21">
        <f t="shared" ca="1" si="0"/>
        <v>1.5777777777777777</v>
      </c>
      <c r="I8" s="5"/>
    </row>
    <row r="9" spans="1:11" x14ac:dyDescent="0.25">
      <c r="A9" s="39" t="s">
        <v>52</v>
      </c>
      <c r="B9" s="39" t="s">
        <v>52</v>
      </c>
      <c r="C9" t="s">
        <v>35</v>
      </c>
      <c r="D9" t="s">
        <v>53</v>
      </c>
      <c r="E9" t="s">
        <v>54</v>
      </c>
      <c r="F9" s="3" t="s">
        <v>10</v>
      </c>
      <c r="G9" s="4">
        <v>37880</v>
      </c>
      <c r="H9" s="5">
        <f t="shared" ca="1" si="0"/>
        <v>10.375</v>
      </c>
      <c r="I9" s="5"/>
    </row>
    <row r="10" spans="1:11" x14ac:dyDescent="0.25">
      <c r="A10" s="39" t="s">
        <v>52</v>
      </c>
      <c r="B10" s="39" t="s">
        <v>52</v>
      </c>
      <c r="C10" t="s">
        <v>232</v>
      </c>
      <c r="D10" t="s">
        <v>233</v>
      </c>
      <c r="E10" t="s">
        <v>198</v>
      </c>
      <c r="F10" s="3" t="s">
        <v>13</v>
      </c>
      <c r="G10" s="4">
        <v>39163</v>
      </c>
      <c r="H10" s="5">
        <f t="shared" ca="1" si="0"/>
        <v>6.8583333333333334</v>
      </c>
      <c r="I10" s="5"/>
    </row>
    <row r="11" spans="1:11" x14ac:dyDescent="0.25">
      <c r="A11" s="39" t="s">
        <v>52</v>
      </c>
      <c r="B11" s="39" t="s">
        <v>52</v>
      </c>
      <c r="C11" t="s">
        <v>295</v>
      </c>
      <c r="D11" t="s">
        <v>296</v>
      </c>
      <c r="E11" t="s">
        <v>222</v>
      </c>
      <c r="F11" s="3" t="s">
        <v>10</v>
      </c>
      <c r="G11" s="4">
        <v>39545</v>
      </c>
      <c r="H11" s="5">
        <f t="shared" ca="1" si="0"/>
        <v>5.8166666666666664</v>
      </c>
      <c r="I11" s="5"/>
    </row>
    <row r="12" spans="1:11" x14ac:dyDescent="0.25">
      <c r="A12" s="39" t="s">
        <v>52</v>
      </c>
      <c r="B12" s="39" t="s">
        <v>52</v>
      </c>
      <c r="C12" t="s">
        <v>387</v>
      </c>
      <c r="D12" t="s">
        <v>388</v>
      </c>
      <c r="E12" t="s">
        <v>222</v>
      </c>
      <c r="F12" s="3" t="s">
        <v>10</v>
      </c>
      <c r="G12" s="4">
        <v>39896</v>
      </c>
      <c r="H12" s="5">
        <f t="shared" ca="1" si="0"/>
        <v>4.8527777777777779</v>
      </c>
      <c r="I12" s="5"/>
    </row>
    <row r="13" spans="1:11" x14ac:dyDescent="0.25">
      <c r="A13" s="39" t="s">
        <v>52</v>
      </c>
      <c r="B13" s="39" t="s">
        <v>52</v>
      </c>
      <c r="C13" t="s">
        <v>398</v>
      </c>
      <c r="D13" t="s">
        <v>399</v>
      </c>
      <c r="E13" t="s">
        <v>400</v>
      </c>
      <c r="F13" s="3" t="s">
        <v>13</v>
      </c>
      <c r="G13" s="4">
        <v>39902</v>
      </c>
      <c r="H13" s="5">
        <f t="shared" ca="1" si="0"/>
        <v>4.833333333333333</v>
      </c>
      <c r="I13" s="5"/>
    </row>
    <row r="14" spans="1:11" x14ac:dyDescent="0.25">
      <c r="A14" s="39" t="s">
        <v>52</v>
      </c>
      <c r="B14" s="39" t="s">
        <v>52</v>
      </c>
      <c r="C14" t="s">
        <v>429</v>
      </c>
      <c r="D14" t="s">
        <v>430</v>
      </c>
      <c r="E14" t="s">
        <v>372</v>
      </c>
      <c r="F14" s="9" t="s">
        <v>10</v>
      </c>
      <c r="G14" s="4">
        <v>40092</v>
      </c>
      <c r="H14" s="5">
        <f t="shared" ca="1" si="0"/>
        <v>4.3194444444444446</v>
      </c>
      <c r="I14" s="5"/>
    </row>
    <row r="15" spans="1:11" x14ac:dyDescent="0.25">
      <c r="A15" s="39" t="s">
        <v>52</v>
      </c>
      <c r="B15" s="39" t="s">
        <v>52</v>
      </c>
      <c r="C15" t="s">
        <v>436</v>
      </c>
      <c r="D15" t="s">
        <v>437</v>
      </c>
      <c r="E15" t="s">
        <v>372</v>
      </c>
      <c r="F15" s="3" t="s">
        <v>10</v>
      </c>
      <c r="G15" s="4">
        <v>40114</v>
      </c>
      <c r="H15" s="11">
        <f t="shared" ca="1" si="0"/>
        <v>4.2583333333333337</v>
      </c>
      <c r="I15" s="5"/>
    </row>
    <row r="16" spans="1:11" x14ac:dyDescent="0.25">
      <c r="A16" s="39" t="s">
        <v>52</v>
      </c>
      <c r="B16" s="39" t="s">
        <v>52</v>
      </c>
      <c r="C16" t="s">
        <v>459</v>
      </c>
      <c r="D16" t="s">
        <v>460</v>
      </c>
      <c r="E16" t="s">
        <v>400</v>
      </c>
      <c r="F16" s="3" t="s">
        <v>13</v>
      </c>
      <c r="G16" s="4">
        <v>40284</v>
      </c>
      <c r="H16" s="11">
        <f t="shared" ca="1" si="0"/>
        <v>3.7916666666666665</v>
      </c>
      <c r="I16" s="5"/>
    </row>
    <row r="17" spans="1:9" x14ac:dyDescent="0.25">
      <c r="A17" s="39" t="s">
        <v>52</v>
      </c>
      <c r="B17" s="37" t="s">
        <v>52</v>
      </c>
      <c r="C17" s="6" t="s">
        <v>551</v>
      </c>
      <c r="D17" t="s">
        <v>562</v>
      </c>
      <c r="E17" s="6" t="s">
        <v>513</v>
      </c>
      <c r="F17" s="3" t="s">
        <v>10</v>
      </c>
      <c r="G17" s="7">
        <v>40805</v>
      </c>
      <c r="H17" s="11">
        <f t="shared" ca="1" si="0"/>
        <v>2.3666666666666667</v>
      </c>
      <c r="I17" s="5"/>
    </row>
    <row r="18" spans="1:9" x14ac:dyDescent="0.25">
      <c r="A18" s="39" t="s">
        <v>52</v>
      </c>
      <c r="B18" s="37" t="s">
        <v>52</v>
      </c>
      <c r="C18" s="6" t="s">
        <v>573</v>
      </c>
      <c r="D18" s="6" t="s">
        <v>574</v>
      </c>
      <c r="E18" s="6" t="s">
        <v>513</v>
      </c>
      <c r="F18" s="3" t="s">
        <v>10</v>
      </c>
      <c r="G18" s="7">
        <v>40854</v>
      </c>
      <c r="H18" s="11">
        <f t="shared" ca="1" si="0"/>
        <v>2.2333333333333334</v>
      </c>
      <c r="I18" s="5"/>
    </row>
    <row r="19" spans="1:9" x14ac:dyDescent="0.25">
      <c r="A19" s="39" t="s">
        <v>52</v>
      </c>
      <c r="B19" s="38" t="s">
        <v>52</v>
      </c>
      <c r="C19" s="22" t="s">
        <v>745</v>
      </c>
      <c r="D19" s="22" t="s">
        <v>746</v>
      </c>
      <c r="E19" s="22" t="s">
        <v>725</v>
      </c>
      <c r="F19" s="3" t="s">
        <v>13</v>
      </c>
      <c r="G19" s="23">
        <v>41265</v>
      </c>
      <c r="H19" s="21">
        <f t="shared" ca="1" si="0"/>
        <v>1.1083333333333334</v>
      </c>
      <c r="I19" s="5"/>
    </row>
    <row r="20" spans="1:9" x14ac:dyDescent="0.25">
      <c r="A20" s="39" t="s">
        <v>251</v>
      </c>
      <c r="B20" s="39" t="s">
        <v>58</v>
      </c>
      <c r="C20" t="s">
        <v>59</v>
      </c>
      <c r="D20" t="s">
        <v>60</v>
      </c>
      <c r="E20" t="s">
        <v>61</v>
      </c>
      <c r="F20" s="3" t="s">
        <v>10</v>
      </c>
      <c r="G20" s="4">
        <v>37994</v>
      </c>
      <c r="H20" s="5">
        <f t="shared" ca="1" si="0"/>
        <v>10.063888888888888</v>
      </c>
      <c r="I20" s="5"/>
    </row>
    <row r="21" spans="1:9" x14ac:dyDescent="0.25">
      <c r="A21" s="39" t="s">
        <v>251</v>
      </c>
      <c r="B21" s="39" t="s">
        <v>58</v>
      </c>
      <c r="C21" t="s">
        <v>59</v>
      </c>
      <c r="D21" t="s">
        <v>62</v>
      </c>
      <c r="E21" t="s">
        <v>61</v>
      </c>
      <c r="F21" s="3" t="s">
        <v>10</v>
      </c>
      <c r="G21" s="4">
        <v>38110</v>
      </c>
      <c r="H21" s="5">
        <f t="shared" ca="1" si="0"/>
        <v>9.7444444444444436</v>
      </c>
      <c r="I21" s="5"/>
    </row>
    <row r="22" spans="1:9" x14ac:dyDescent="0.25">
      <c r="A22" s="39" t="s">
        <v>251</v>
      </c>
      <c r="B22" s="39" t="s">
        <v>58</v>
      </c>
      <c r="C22" t="s">
        <v>63</v>
      </c>
      <c r="D22" t="s">
        <v>64</v>
      </c>
      <c r="E22" t="s">
        <v>61</v>
      </c>
      <c r="F22" s="3" t="s">
        <v>10</v>
      </c>
      <c r="G22" s="4">
        <v>38110</v>
      </c>
      <c r="H22" s="5">
        <f t="shared" ca="1" si="0"/>
        <v>9.7444444444444436</v>
      </c>
      <c r="I22" s="5"/>
    </row>
    <row r="23" spans="1:9" x14ac:dyDescent="0.25">
      <c r="A23" s="39" t="s">
        <v>251</v>
      </c>
      <c r="B23" s="39" t="s">
        <v>58</v>
      </c>
      <c r="C23" t="s">
        <v>59</v>
      </c>
      <c r="D23" t="s">
        <v>146</v>
      </c>
      <c r="E23" t="s">
        <v>134</v>
      </c>
      <c r="F23" s="3" t="s">
        <v>10</v>
      </c>
      <c r="G23" s="4">
        <v>38777</v>
      </c>
      <c r="H23" s="5">
        <f t="shared" ca="1" si="0"/>
        <v>7.916666666666667</v>
      </c>
      <c r="I23" s="5"/>
    </row>
    <row r="24" spans="1:9" x14ac:dyDescent="0.25">
      <c r="A24" s="39" t="s">
        <v>251</v>
      </c>
      <c r="B24" s="39" t="s">
        <v>58</v>
      </c>
      <c r="C24" t="s">
        <v>63</v>
      </c>
      <c r="D24" t="s">
        <v>209</v>
      </c>
      <c r="E24" t="s">
        <v>210</v>
      </c>
      <c r="F24" s="9" t="s">
        <v>10</v>
      </c>
      <c r="G24" s="4">
        <v>39087</v>
      </c>
      <c r="H24" s="5">
        <f t="shared" ca="1" si="0"/>
        <v>7.072222222222222</v>
      </c>
      <c r="I24" s="5"/>
    </row>
    <row r="25" spans="1:9" x14ac:dyDescent="0.25">
      <c r="A25" s="39" t="s">
        <v>251</v>
      </c>
      <c r="B25" s="39" t="s">
        <v>58</v>
      </c>
      <c r="C25" t="s">
        <v>249</v>
      </c>
      <c r="D25" t="s">
        <v>250</v>
      </c>
      <c r="E25" t="s">
        <v>229</v>
      </c>
      <c r="F25" s="3" t="s">
        <v>10</v>
      </c>
      <c r="G25" s="4">
        <v>39290</v>
      </c>
      <c r="H25" s="5">
        <f t="shared" ca="1" si="0"/>
        <v>6.5111111111111111</v>
      </c>
      <c r="I25" s="5"/>
    </row>
    <row r="26" spans="1:9" x14ac:dyDescent="0.25">
      <c r="A26" s="39" t="s">
        <v>251</v>
      </c>
      <c r="B26" s="39" t="s">
        <v>58</v>
      </c>
      <c r="C26" t="s">
        <v>254</v>
      </c>
      <c r="D26" t="s">
        <v>255</v>
      </c>
      <c r="E26" t="s">
        <v>229</v>
      </c>
      <c r="F26" s="3" t="s">
        <v>10</v>
      </c>
      <c r="G26" s="4">
        <v>39291</v>
      </c>
      <c r="H26" s="5">
        <f t="shared" ca="1" si="0"/>
        <v>6.5083333333333337</v>
      </c>
      <c r="I26" s="5"/>
    </row>
    <row r="27" spans="1:9" x14ac:dyDescent="0.25">
      <c r="A27" s="39" t="s">
        <v>251</v>
      </c>
      <c r="B27" s="39" t="s">
        <v>58</v>
      </c>
      <c r="C27" t="s">
        <v>502</v>
      </c>
      <c r="D27" t="s">
        <v>503</v>
      </c>
      <c r="E27" t="s">
        <v>504</v>
      </c>
      <c r="F27" s="3" t="s">
        <v>10</v>
      </c>
      <c r="G27" s="4">
        <v>40429</v>
      </c>
      <c r="H27" s="11">
        <f t="shared" ca="1" si="0"/>
        <v>3.3972222222222221</v>
      </c>
      <c r="I27" s="5"/>
    </row>
    <row r="28" spans="1:9" x14ac:dyDescent="0.25">
      <c r="A28" s="39" t="s">
        <v>251</v>
      </c>
      <c r="B28" s="39" t="s">
        <v>58</v>
      </c>
      <c r="C28" t="s">
        <v>502</v>
      </c>
      <c r="D28" t="s">
        <v>516</v>
      </c>
      <c r="E28" t="s">
        <v>504</v>
      </c>
      <c r="F28" s="3" t="s">
        <v>10</v>
      </c>
      <c r="G28" s="4">
        <v>40571</v>
      </c>
      <c r="H28" s="11">
        <f t="shared" ca="1" si="0"/>
        <v>3.0083333333333333</v>
      </c>
      <c r="I28" s="5"/>
    </row>
    <row r="29" spans="1:9" x14ac:dyDescent="0.25">
      <c r="A29" s="39" t="s">
        <v>25</v>
      </c>
      <c r="B29" s="39" t="s">
        <v>70</v>
      </c>
      <c r="C29" t="s">
        <v>7</v>
      </c>
      <c r="D29" t="s">
        <v>71</v>
      </c>
      <c r="E29" t="s">
        <v>72</v>
      </c>
      <c r="F29" s="3" t="s">
        <v>10</v>
      </c>
      <c r="G29" s="4">
        <v>38142</v>
      </c>
      <c r="H29" s="5">
        <f t="shared" ca="1" si="0"/>
        <v>9.6583333333333332</v>
      </c>
      <c r="I29" s="5"/>
    </row>
    <row r="30" spans="1:9" x14ac:dyDescent="0.25">
      <c r="A30" s="39" t="s">
        <v>25</v>
      </c>
      <c r="B30" s="39" t="s">
        <v>6</v>
      </c>
      <c r="C30" t="s">
        <v>7</v>
      </c>
      <c r="D30" t="s">
        <v>8</v>
      </c>
      <c r="E30" t="s">
        <v>9</v>
      </c>
      <c r="F30" s="3" t="s">
        <v>10</v>
      </c>
      <c r="G30" s="4">
        <v>37257</v>
      </c>
      <c r="H30" s="5">
        <f t="shared" ca="1" si="0"/>
        <v>12.083333333333334</v>
      </c>
      <c r="I30" s="5"/>
    </row>
    <row r="31" spans="1:9" x14ac:dyDescent="0.25">
      <c r="A31" s="39" t="s">
        <v>859</v>
      </c>
      <c r="B31" s="39" t="s">
        <v>49</v>
      </c>
      <c r="C31" t="s">
        <v>50</v>
      </c>
      <c r="D31" t="s">
        <v>51</v>
      </c>
      <c r="E31" t="s">
        <v>48</v>
      </c>
      <c r="F31" s="3" t="s">
        <v>10</v>
      </c>
      <c r="G31" s="4">
        <v>37872</v>
      </c>
      <c r="H31" s="5">
        <f t="shared" ca="1" si="0"/>
        <v>10.397222222222222</v>
      </c>
      <c r="I31" s="5"/>
    </row>
    <row r="32" spans="1:9" x14ac:dyDescent="0.25">
      <c r="A32" s="39" t="s">
        <v>859</v>
      </c>
      <c r="B32" s="39" t="s">
        <v>49</v>
      </c>
      <c r="C32" t="s">
        <v>243</v>
      </c>
      <c r="D32" t="s">
        <v>244</v>
      </c>
      <c r="E32" t="s">
        <v>245</v>
      </c>
      <c r="F32" s="3" t="s">
        <v>13</v>
      </c>
      <c r="G32" s="4">
        <v>39264</v>
      </c>
      <c r="H32" s="5">
        <f t="shared" ca="1" si="0"/>
        <v>6.583333333333333</v>
      </c>
      <c r="I32" s="5"/>
    </row>
    <row r="33" spans="1:9" x14ac:dyDescent="0.25">
      <c r="A33" s="39" t="s">
        <v>859</v>
      </c>
      <c r="B33" s="39" t="s">
        <v>49</v>
      </c>
      <c r="C33" t="s">
        <v>405</v>
      </c>
      <c r="D33" t="s">
        <v>406</v>
      </c>
      <c r="E33" t="s">
        <v>368</v>
      </c>
      <c r="F33" s="3" t="s">
        <v>13</v>
      </c>
      <c r="G33" s="4">
        <v>39929</v>
      </c>
      <c r="H33" s="5">
        <f t="shared" ca="1" si="0"/>
        <v>4.7638888888888893</v>
      </c>
      <c r="I33" s="5"/>
    </row>
    <row r="34" spans="1:9" x14ac:dyDescent="0.25">
      <c r="A34" s="39" t="s">
        <v>859</v>
      </c>
      <c r="B34" s="39" t="s">
        <v>49</v>
      </c>
      <c r="C34" t="s">
        <v>438</v>
      </c>
      <c r="D34" t="s">
        <v>439</v>
      </c>
      <c r="E34" t="s">
        <v>440</v>
      </c>
      <c r="F34" s="3" t="s">
        <v>10</v>
      </c>
      <c r="G34" s="4">
        <v>40120</v>
      </c>
      <c r="H34" s="11">
        <f t="shared" ca="1" si="0"/>
        <v>4.2444444444444445</v>
      </c>
      <c r="I34" s="5"/>
    </row>
    <row r="35" spans="1:9" x14ac:dyDescent="0.25">
      <c r="A35" s="39" t="s">
        <v>25</v>
      </c>
      <c r="B35" s="39" t="s">
        <v>11</v>
      </c>
      <c r="C35" t="s">
        <v>7</v>
      </c>
      <c r="D35" t="s">
        <v>8</v>
      </c>
      <c r="E35" t="s">
        <v>12</v>
      </c>
      <c r="F35" s="3" t="s">
        <v>13</v>
      </c>
      <c r="G35" s="4">
        <v>37257</v>
      </c>
      <c r="H35" s="5">
        <f t="shared" ca="1" si="0"/>
        <v>12.083333333333334</v>
      </c>
      <c r="I35" s="5"/>
    </row>
    <row r="36" spans="1:9" x14ac:dyDescent="0.25">
      <c r="A36" s="39" t="s">
        <v>25</v>
      </c>
      <c r="B36" s="37" t="s">
        <v>389</v>
      </c>
      <c r="C36" s="6" t="s">
        <v>390</v>
      </c>
      <c r="D36" s="6" t="s">
        <v>391</v>
      </c>
      <c r="E36" s="6" t="s">
        <v>222</v>
      </c>
      <c r="F36" s="3" t="s">
        <v>10</v>
      </c>
      <c r="G36" s="7">
        <v>39896</v>
      </c>
      <c r="H36" s="5">
        <f t="shared" ca="1" si="0"/>
        <v>4.8527777777777779</v>
      </c>
      <c r="I36" s="5"/>
    </row>
    <row r="37" spans="1:9" x14ac:dyDescent="0.25">
      <c r="A37" s="39" t="s">
        <v>354</v>
      </c>
      <c r="B37" s="39" t="s">
        <v>131</v>
      </c>
      <c r="C37" t="s">
        <v>132</v>
      </c>
      <c r="D37" t="s">
        <v>133</v>
      </c>
      <c r="E37" t="s">
        <v>134</v>
      </c>
      <c r="F37" s="3" t="s">
        <v>10</v>
      </c>
      <c r="G37" s="4">
        <v>38673</v>
      </c>
      <c r="H37" s="5">
        <f t="shared" ca="1" si="0"/>
        <v>8.2055555555555557</v>
      </c>
      <c r="I37" s="5"/>
    </row>
    <row r="38" spans="1:9" x14ac:dyDescent="0.25">
      <c r="A38" s="39" t="s">
        <v>354</v>
      </c>
      <c r="B38" s="39" t="s">
        <v>131</v>
      </c>
      <c r="C38" t="s">
        <v>135</v>
      </c>
      <c r="D38" t="s">
        <v>136</v>
      </c>
      <c r="E38" t="s">
        <v>134</v>
      </c>
      <c r="F38" s="3" t="s">
        <v>10</v>
      </c>
      <c r="G38" s="4">
        <v>38673</v>
      </c>
      <c r="H38" s="5">
        <f t="shared" ca="1" si="0"/>
        <v>8.2055555555555557</v>
      </c>
      <c r="I38" s="5"/>
    </row>
    <row r="39" spans="1:9" x14ac:dyDescent="0.25">
      <c r="A39" s="39" t="s">
        <v>354</v>
      </c>
      <c r="B39" s="39" t="s">
        <v>131</v>
      </c>
      <c r="C39" t="s">
        <v>591</v>
      </c>
      <c r="D39" t="s">
        <v>592</v>
      </c>
      <c r="E39" t="s">
        <v>513</v>
      </c>
      <c r="F39" s="3" t="s">
        <v>10</v>
      </c>
      <c r="G39" s="4">
        <v>40920</v>
      </c>
      <c r="H39" s="11">
        <f t="shared" ca="1" si="0"/>
        <v>2.0527777777777776</v>
      </c>
      <c r="I39" s="5"/>
    </row>
    <row r="40" spans="1:9" x14ac:dyDescent="0.25">
      <c r="A40" s="39" t="s">
        <v>354</v>
      </c>
      <c r="B40" s="38" t="s">
        <v>131</v>
      </c>
      <c r="C40" s="22" t="s">
        <v>802</v>
      </c>
      <c r="D40" s="22" t="s">
        <v>803</v>
      </c>
      <c r="E40" s="22" t="s">
        <v>758</v>
      </c>
      <c r="F40" s="3" t="s">
        <v>10</v>
      </c>
      <c r="G40" s="23">
        <v>41466</v>
      </c>
      <c r="H40" s="21">
        <f t="shared" ca="1" si="0"/>
        <v>0.55555555555555558</v>
      </c>
      <c r="I40" s="5"/>
    </row>
    <row r="41" spans="1:9" x14ac:dyDescent="0.25">
      <c r="A41" s="39" t="s">
        <v>354</v>
      </c>
      <c r="B41" s="38" t="s">
        <v>131</v>
      </c>
      <c r="C41" s="22" t="s">
        <v>804</v>
      </c>
      <c r="D41" s="22" t="s">
        <v>805</v>
      </c>
      <c r="E41" s="22" t="s">
        <v>758</v>
      </c>
      <c r="F41" s="3" t="s">
        <v>10</v>
      </c>
      <c r="G41" s="23">
        <v>41466</v>
      </c>
      <c r="H41" s="21">
        <f t="shared" ca="1" si="0"/>
        <v>0.55555555555555558</v>
      </c>
      <c r="I41" s="5"/>
    </row>
    <row r="42" spans="1:9" x14ac:dyDescent="0.25">
      <c r="A42" s="39" t="s">
        <v>25</v>
      </c>
      <c r="B42" s="39" t="s">
        <v>46</v>
      </c>
      <c r="C42" t="s">
        <v>35</v>
      </c>
      <c r="D42" t="s">
        <v>47</v>
      </c>
      <c r="E42" t="s">
        <v>48</v>
      </c>
      <c r="F42" s="3" t="s">
        <v>10</v>
      </c>
      <c r="G42" s="4">
        <v>37862</v>
      </c>
      <c r="H42" s="5">
        <f t="shared" ca="1" si="0"/>
        <v>10.422222222222222</v>
      </c>
      <c r="I42" s="5"/>
    </row>
    <row r="43" spans="1:9" x14ac:dyDescent="0.25">
      <c r="A43" s="39" t="s">
        <v>25</v>
      </c>
      <c r="B43" s="39" t="s">
        <v>46</v>
      </c>
      <c r="C43" t="s">
        <v>35</v>
      </c>
      <c r="D43" t="s">
        <v>164</v>
      </c>
      <c r="E43" t="s">
        <v>134</v>
      </c>
      <c r="F43" s="3" t="s">
        <v>10</v>
      </c>
      <c r="G43" s="4">
        <v>38799</v>
      </c>
      <c r="H43" s="5">
        <f t="shared" ca="1" si="0"/>
        <v>7.8555555555555552</v>
      </c>
      <c r="I43" s="5"/>
    </row>
    <row r="44" spans="1:9" x14ac:dyDescent="0.25">
      <c r="A44" s="39" t="s">
        <v>25</v>
      </c>
      <c r="B44" s="39" t="s">
        <v>46</v>
      </c>
      <c r="C44" t="s">
        <v>213</v>
      </c>
      <c r="D44" t="s">
        <v>214</v>
      </c>
      <c r="E44" t="s">
        <v>134</v>
      </c>
      <c r="F44" s="9" t="s">
        <v>10</v>
      </c>
      <c r="G44" s="4">
        <v>39091</v>
      </c>
      <c r="H44" s="5">
        <f t="shared" ca="1" si="0"/>
        <v>7.0611111111111109</v>
      </c>
      <c r="I44" s="5"/>
    </row>
    <row r="45" spans="1:9" x14ac:dyDescent="0.25">
      <c r="A45" s="39" t="s">
        <v>25</v>
      </c>
      <c r="B45" s="39" t="s">
        <v>46</v>
      </c>
      <c r="C45" t="s">
        <v>215</v>
      </c>
      <c r="D45" t="s">
        <v>216</v>
      </c>
      <c r="E45" t="s">
        <v>134</v>
      </c>
      <c r="F45" s="9" t="s">
        <v>10</v>
      </c>
      <c r="G45" s="4">
        <v>39091</v>
      </c>
      <c r="H45" s="5">
        <f t="shared" ca="1" si="0"/>
        <v>7.0611111111111109</v>
      </c>
      <c r="I45" s="5"/>
    </row>
    <row r="46" spans="1:9" x14ac:dyDescent="0.25">
      <c r="A46" s="39" t="s">
        <v>173</v>
      </c>
      <c r="B46" s="39" t="s">
        <v>327</v>
      </c>
      <c r="C46" t="s">
        <v>328</v>
      </c>
      <c r="D46" t="s">
        <v>329</v>
      </c>
      <c r="E46" t="s">
        <v>268</v>
      </c>
      <c r="F46" s="3" t="s">
        <v>10</v>
      </c>
      <c r="G46" s="4">
        <v>39700</v>
      </c>
      <c r="H46" s="5">
        <f t="shared" ca="1" si="0"/>
        <v>5.3944444444444448</v>
      </c>
      <c r="I46" s="5"/>
    </row>
    <row r="47" spans="1:9" x14ac:dyDescent="0.25">
      <c r="A47" s="39" t="s">
        <v>173</v>
      </c>
      <c r="B47" s="37" t="s">
        <v>327</v>
      </c>
      <c r="C47" s="6" t="s">
        <v>563</v>
      </c>
      <c r="D47" s="6" t="s">
        <v>564</v>
      </c>
      <c r="E47" s="6" t="s">
        <v>526</v>
      </c>
      <c r="F47" s="3" t="s">
        <v>13</v>
      </c>
      <c r="G47" s="7">
        <v>40817</v>
      </c>
      <c r="H47" s="11">
        <f t="shared" ca="1" si="0"/>
        <v>2.3333333333333335</v>
      </c>
      <c r="I47" s="5"/>
    </row>
    <row r="48" spans="1:9" x14ac:dyDescent="0.25">
      <c r="A48" s="39" t="s">
        <v>861</v>
      </c>
      <c r="B48" s="37" t="s">
        <v>538</v>
      </c>
      <c r="C48" s="6" t="s">
        <v>539</v>
      </c>
      <c r="D48" s="6" t="s">
        <v>540</v>
      </c>
      <c r="E48" s="6" t="s">
        <v>504</v>
      </c>
      <c r="F48" s="3" t="s">
        <v>10</v>
      </c>
      <c r="G48" s="7">
        <v>40703</v>
      </c>
      <c r="H48" s="11">
        <f t="shared" ca="1" si="0"/>
        <v>2.6444444444444444</v>
      </c>
      <c r="I48" s="5"/>
    </row>
    <row r="49" spans="1:9" x14ac:dyDescent="0.25">
      <c r="A49" s="39" t="s">
        <v>173</v>
      </c>
      <c r="B49" s="37" t="s">
        <v>173</v>
      </c>
      <c r="C49" s="6" t="s">
        <v>174</v>
      </c>
      <c r="D49" s="6" t="s">
        <v>175</v>
      </c>
      <c r="E49" s="6" t="s">
        <v>78</v>
      </c>
      <c r="F49" s="3" t="s">
        <v>13</v>
      </c>
      <c r="G49" s="7">
        <v>38843</v>
      </c>
      <c r="H49" s="5">
        <f t="shared" ca="1" si="0"/>
        <v>7.7361111111111107</v>
      </c>
      <c r="I49" s="5"/>
    </row>
    <row r="50" spans="1:9" x14ac:dyDescent="0.25">
      <c r="A50" s="39" t="s">
        <v>173</v>
      </c>
      <c r="B50" s="37" t="s">
        <v>173</v>
      </c>
      <c r="C50" s="6" t="s">
        <v>409</v>
      </c>
      <c r="D50" s="6" t="s">
        <v>410</v>
      </c>
      <c r="E50" s="6" t="s">
        <v>400</v>
      </c>
      <c r="F50" s="3" t="s">
        <v>13</v>
      </c>
      <c r="G50" s="7">
        <v>39957</v>
      </c>
      <c r="H50" s="5">
        <f t="shared" ca="1" si="0"/>
        <v>4.6861111111111109</v>
      </c>
      <c r="I50" s="5"/>
    </row>
    <row r="51" spans="1:9" x14ac:dyDescent="0.25">
      <c r="A51" s="39" t="s">
        <v>173</v>
      </c>
      <c r="B51" s="37" t="s">
        <v>173</v>
      </c>
      <c r="C51" s="6" t="s">
        <v>417</v>
      </c>
      <c r="D51" s="6" t="s">
        <v>418</v>
      </c>
      <c r="E51" s="6" t="s">
        <v>400</v>
      </c>
      <c r="F51" s="3" t="s">
        <v>13</v>
      </c>
      <c r="G51" s="7">
        <v>40006</v>
      </c>
      <c r="H51" s="5">
        <f t="shared" ca="1" si="0"/>
        <v>4.552777777777778</v>
      </c>
      <c r="I51" s="5"/>
    </row>
    <row r="52" spans="1:9" x14ac:dyDescent="0.25">
      <c r="A52" s="39" t="s">
        <v>173</v>
      </c>
      <c r="B52" s="37" t="s">
        <v>173</v>
      </c>
      <c r="C52" s="6" t="s">
        <v>529</v>
      </c>
      <c r="D52" s="6" t="s">
        <v>530</v>
      </c>
      <c r="E52" s="6" t="s">
        <v>531</v>
      </c>
      <c r="F52" s="3" t="s">
        <v>13</v>
      </c>
      <c r="G52" s="7">
        <v>40662</v>
      </c>
      <c r="H52" s="11">
        <f t="shared" ca="1" si="0"/>
        <v>2.7555555555555555</v>
      </c>
      <c r="I52" s="5"/>
    </row>
    <row r="53" spans="1:9" x14ac:dyDescent="0.25">
      <c r="A53" s="39" t="s">
        <v>173</v>
      </c>
      <c r="B53" s="37" t="s">
        <v>173</v>
      </c>
      <c r="C53" s="6" t="s">
        <v>546</v>
      </c>
      <c r="D53" s="6" t="s">
        <v>547</v>
      </c>
      <c r="E53" s="6" t="s">
        <v>548</v>
      </c>
      <c r="F53" s="3" t="s">
        <v>13</v>
      </c>
      <c r="G53" s="7">
        <v>40763</v>
      </c>
      <c r="H53" s="11">
        <f t="shared" ca="1" si="0"/>
        <v>2.4805555555555556</v>
      </c>
      <c r="I53" s="5"/>
    </row>
    <row r="54" spans="1:9" x14ac:dyDescent="0.25">
      <c r="A54" s="39" t="s">
        <v>173</v>
      </c>
      <c r="B54" s="38" t="s">
        <v>173</v>
      </c>
      <c r="C54" s="22" t="s">
        <v>816</v>
      </c>
      <c r="D54" s="22" t="s">
        <v>817</v>
      </c>
      <c r="E54" s="22" t="s">
        <v>758</v>
      </c>
      <c r="F54" s="3" t="s">
        <v>10</v>
      </c>
      <c r="G54" s="23">
        <v>41533</v>
      </c>
      <c r="H54" s="21">
        <f t="shared" ca="1" si="0"/>
        <v>0.375</v>
      </c>
      <c r="I54" s="5"/>
    </row>
    <row r="55" spans="1:9" x14ac:dyDescent="0.25">
      <c r="A55" s="39" t="s">
        <v>75</v>
      </c>
      <c r="B55" s="39" t="s">
        <v>65</v>
      </c>
      <c r="C55" t="s">
        <v>66</v>
      </c>
      <c r="D55" t="s">
        <v>67</v>
      </c>
      <c r="E55" t="s">
        <v>61</v>
      </c>
      <c r="F55" s="3" t="s">
        <v>10</v>
      </c>
      <c r="G55" s="4">
        <v>38117</v>
      </c>
      <c r="H55" s="5">
        <f t="shared" ca="1" si="0"/>
        <v>9.7249999999999996</v>
      </c>
      <c r="I55" s="5"/>
    </row>
    <row r="56" spans="1:9" x14ac:dyDescent="0.25">
      <c r="A56" s="39" t="s">
        <v>75</v>
      </c>
      <c r="B56" s="39" t="s">
        <v>65</v>
      </c>
      <c r="C56" t="s">
        <v>73</v>
      </c>
      <c r="D56" t="s">
        <v>74</v>
      </c>
      <c r="E56" t="s">
        <v>72</v>
      </c>
      <c r="F56" s="3" t="s">
        <v>10</v>
      </c>
      <c r="G56" s="4">
        <v>38142</v>
      </c>
      <c r="H56" s="5">
        <f t="shared" ca="1" si="0"/>
        <v>9.6583333333333332</v>
      </c>
      <c r="I56" s="5"/>
    </row>
    <row r="57" spans="1:9" x14ac:dyDescent="0.25">
      <c r="A57" s="39" t="s">
        <v>75</v>
      </c>
      <c r="B57" s="39" t="s">
        <v>65</v>
      </c>
      <c r="C57" t="s">
        <v>121</v>
      </c>
      <c r="D57" t="s">
        <v>122</v>
      </c>
      <c r="E57" t="s">
        <v>123</v>
      </c>
      <c r="F57" s="3" t="s">
        <v>13</v>
      </c>
      <c r="G57" s="4">
        <v>38635</v>
      </c>
      <c r="H57" s="5">
        <f t="shared" ca="1" si="0"/>
        <v>8.3083333333333336</v>
      </c>
      <c r="I57" s="5"/>
    </row>
    <row r="58" spans="1:9" x14ac:dyDescent="0.25">
      <c r="A58" s="39" t="s">
        <v>75</v>
      </c>
      <c r="B58" s="39" t="s">
        <v>65</v>
      </c>
      <c r="C58" t="s">
        <v>124</v>
      </c>
      <c r="D58" t="s">
        <v>125</v>
      </c>
      <c r="E58" t="s">
        <v>123</v>
      </c>
      <c r="F58" s="3" t="s">
        <v>13</v>
      </c>
      <c r="G58" s="4">
        <v>38635</v>
      </c>
      <c r="H58" s="5">
        <f t="shared" ca="1" si="0"/>
        <v>8.3083333333333336</v>
      </c>
      <c r="I58" s="5"/>
    </row>
    <row r="59" spans="1:9" x14ac:dyDescent="0.25">
      <c r="A59" s="39" t="s">
        <v>75</v>
      </c>
      <c r="B59" s="39" t="s">
        <v>65</v>
      </c>
      <c r="C59" t="s">
        <v>289</v>
      </c>
      <c r="D59" t="s">
        <v>290</v>
      </c>
      <c r="E59" t="s">
        <v>245</v>
      </c>
      <c r="F59" s="3" t="s">
        <v>13</v>
      </c>
      <c r="G59" s="4">
        <v>39530</v>
      </c>
      <c r="H59" s="5">
        <f t="shared" ca="1" si="0"/>
        <v>5.8555555555555552</v>
      </c>
      <c r="I59" s="5"/>
    </row>
    <row r="60" spans="1:9" x14ac:dyDescent="0.25">
      <c r="A60" s="39" t="s">
        <v>75</v>
      </c>
      <c r="B60" s="39" t="s">
        <v>65</v>
      </c>
      <c r="C60" t="s">
        <v>291</v>
      </c>
      <c r="D60" t="s">
        <v>292</v>
      </c>
      <c r="E60" t="s">
        <v>245</v>
      </c>
      <c r="F60" s="3" t="s">
        <v>13</v>
      </c>
      <c r="G60" s="4">
        <v>39530</v>
      </c>
      <c r="H60" s="5">
        <f t="shared" ca="1" si="0"/>
        <v>5.8555555555555552</v>
      </c>
      <c r="I60" s="5"/>
    </row>
    <row r="61" spans="1:9" x14ac:dyDescent="0.25">
      <c r="A61" s="39" t="s">
        <v>75</v>
      </c>
      <c r="B61" s="39" t="s">
        <v>65</v>
      </c>
      <c r="C61" t="s">
        <v>374</v>
      </c>
      <c r="D61" t="s">
        <v>375</v>
      </c>
      <c r="E61" t="s">
        <v>376</v>
      </c>
      <c r="F61" s="3" t="s">
        <v>10</v>
      </c>
      <c r="G61" s="4">
        <v>39825</v>
      </c>
      <c r="H61" s="5">
        <f t="shared" ca="1" si="0"/>
        <v>5.052777777777778</v>
      </c>
      <c r="I61" s="5"/>
    </row>
    <row r="62" spans="1:9" x14ac:dyDescent="0.25">
      <c r="A62" s="39" t="s">
        <v>75</v>
      </c>
      <c r="B62" s="38" t="s">
        <v>65</v>
      </c>
      <c r="C62" s="22" t="s">
        <v>723</v>
      </c>
      <c r="D62" s="22" t="s">
        <v>724</v>
      </c>
      <c r="E62" s="22" t="s">
        <v>725</v>
      </c>
      <c r="F62" s="3" t="s">
        <v>13</v>
      </c>
      <c r="G62" s="23">
        <v>41184</v>
      </c>
      <c r="H62" s="21">
        <f t="shared" ca="1" si="0"/>
        <v>1.3305555555555555</v>
      </c>
      <c r="I62" s="5"/>
    </row>
    <row r="63" spans="1:9" x14ac:dyDescent="0.25">
      <c r="A63" s="39" t="s">
        <v>25</v>
      </c>
      <c r="B63" s="37" t="s">
        <v>82</v>
      </c>
      <c r="C63" s="6" t="s">
        <v>83</v>
      </c>
      <c r="D63" s="6" t="s">
        <v>84</v>
      </c>
      <c r="E63" s="6" t="s">
        <v>72</v>
      </c>
      <c r="F63" s="3" t="s">
        <v>10</v>
      </c>
      <c r="G63" s="7">
        <v>38227</v>
      </c>
      <c r="H63" s="5">
        <f t="shared" ca="1" si="0"/>
        <v>9.4250000000000007</v>
      </c>
      <c r="I63" s="5"/>
    </row>
    <row r="64" spans="1:9" x14ac:dyDescent="0.25">
      <c r="A64" s="39" t="s">
        <v>25</v>
      </c>
      <c r="B64" s="37" t="s">
        <v>82</v>
      </c>
      <c r="C64" s="6" t="s">
        <v>126</v>
      </c>
      <c r="D64" s="6" t="s">
        <v>127</v>
      </c>
      <c r="E64" s="6" t="s">
        <v>128</v>
      </c>
      <c r="F64" s="3" t="s">
        <v>10</v>
      </c>
      <c r="G64" s="7">
        <v>38659</v>
      </c>
      <c r="H64" s="5">
        <f t="shared" ca="1" si="0"/>
        <v>8.2444444444444436</v>
      </c>
      <c r="I64" s="5"/>
    </row>
    <row r="65" spans="1:9" x14ac:dyDescent="0.25">
      <c r="A65" s="39" t="s">
        <v>25</v>
      </c>
      <c r="B65" s="37" t="s">
        <v>82</v>
      </c>
      <c r="C65" s="6" t="s">
        <v>126</v>
      </c>
      <c r="D65" s="6" t="s">
        <v>129</v>
      </c>
      <c r="E65" s="6" t="s">
        <v>128</v>
      </c>
      <c r="F65" s="3" t="s">
        <v>10</v>
      </c>
      <c r="G65" s="7">
        <v>38659</v>
      </c>
      <c r="H65" s="5">
        <f t="shared" ca="1" si="0"/>
        <v>8.2444444444444436</v>
      </c>
      <c r="I65" s="5"/>
    </row>
    <row r="66" spans="1:9" x14ac:dyDescent="0.25">
      <c r="A66" s="39" t="s">
        <v>25</v>
      </c>
      <c r="B66" s="37" t="s">
        <v>82</v>
      </c>
      <c r="C66" s="6" t="s">
        <v>126</v>
      </c>
      <c r="D66" s="6" t="s">
        <v>130</v>
      </c>
      <c r="E66" s="6" t="s">
        <v>128</v>
      </c>
      <c r="F66" s="3" t="s">
        <v>10</v>
      </c>
      <c r="G66" s="7">
        <v>38659</v>
      </c>
      <c r="H66" s="5">
        <f t="shared" ref="H66:H129" ca="1" si="1">YEARFRAC(G66,TODAY())</f>
        <v>8.2444444444444436</v>
      </c>
      <c r="I66" s="5"/>
    </row>
    <row r="67" spans="1:9" x14ac:dyDescent="0.25">
      <c r="A67" s="39" t="s">
        <v>25</v>
      </c>
      <c r="B67" s="37" t="s">
        <v>82</v>
      </c>
      <c r="C67" s="6" t="s">
        <v>281</v>
      </c>
      <c r="D67" s="6" t="s">
        <v>282</v>
      </c>
      <c r="E67" s="6" t="s">
        <v>222</v>
      </c>
      <c r="F67" s="3" t="s">
        <v>10</v>
      </c>
      <c r="G67" s="7">
        <v>39478</v>
      </c>
      <c r="H67" s="5">
        <f t="shared" ca="1" si="1"/>
        <v>6</v>
      </c>
      <c r="I67" s="5"/>
    </row>
    <row r="68" spans="1:9" x14ac:dyDescent="0.25">
      <c r="A68" s="39" t="s">
        <v>25</v>
      </c>
      <c r="B68" s="39" t="s">
        <v>286</v>
      </c>
      <c r="C68" t="s">
        <v>287</v>
      </c>
      <c r="D68" t="s">
        <v>288</v>
      </c>
      <c r="E68" t="s">
        <v>268</v>
      </c>
      <c r="F68" s="3" t="s">
        <v>10</v>
      </c>
      <c r="G68" s="4">
        <v>39485</v>
      </c>
      <c r="H68" s="5">
        <f t="shared" ca="1" si="1"/>
        <v>5.9833333333333334</v>
      </c>
      <c r="I68" s="5"/>
    </row>
    <row r="69" spans="1:9" x14ac:dyDescent="0.25">
      <c r="A69" s="39" t="s">
        <v>25</v>
      </c>
      <c r="B69" s="39" t="s">
        <v>286</v>
      </c>
      <c r="C69" t="s">
        <v>307</v>
      </c>
      <c r="D69" t="s">
        <v>308</v>
      </c>
      <c r="E69" t="s">
        <v>268</v>
      </c>
      <c r="F69" s="3" t="s">
        <v>10</v>
      </c>
      <c r="G69" s="4">
        <v>39617</v>
      </c>
      <c r="H69" s="5">
        <f t="shared" ca="1" si="1"/>
        <v>5.6194444444444445</v>
      </c>
      <c r="I69" s="5"/>
    </row>
    <row r="70" spans="1:9" x14ac:dyDescent="0.25">
      <c r="A70" s="39" t="s">
        <v>25</v>
      </c>
      <c r="B70" s="39" t="s">
        <v>286</v>
      </c>
      <c r="C70" t="s">
        <v>411</v>
      </c>
      <c r="D70" t="s">
        <v>412</v>
      </c>
      <c r="E70" t="s">
        <v>376</v>
      </c>
      <c r="F70" s="3" t="s">
        <v>10</v>
      </c>
      <c r="G70" s="4">
        <v>39977</v>
      </c>
      <c r="H70" s="5">
        <f t="shared" ca="1" si="1"/>
        <v>4.6333333333333337</v>
      </c>
      <c r="I70" s="5"/>
    </row>
    <row r="71" spans="1:9" x14ac:dyDescent="0.25">
      <c r="A71" s="39" t="s">
        <v>25</v>
      </c>
      <c r="B71" s="39" t="s">
        <v>286</v>
      </c>
      <c r="C71" t="s">
        <v>431</v>
      </c>
      <c r="D71" t="s">
        <v>432</v>
      </c>
      <c r="E71" t="s">
        <v>400</v>
      </c>
      <c r="F71" s="9" t="s">
        <v>13</v>
      </c>
      <c r="G71" s="4">
        <v>40096</v>
      </c>
      <c r="H71" s="5">
        <f t="shared" ca="1" si="1"/>
        <v>4.3083333333333336</v>
      </c>
      <c r="I71" s="5"/>
    </row>
    <row r="72" spans="1:9" x14ac:dyDescent="0.25">
      <c r="A72" s="39" t="s">
        <v>25</v>
      </c>
      <c r="B72" s="39" t="s">
        <v>286</v>
      </c>
      <c r="C72" t="s">
        <v>433</v>
      </c>
      <c r="D72" t="s">
        <v>434</v>
      </c>
      <c r="E72" t="s">
        <v>435</v>
      </c>
      <c r="F72" s="9" t="s">
        <v>13</v>
      </c>
      <c r="G72" s="4">
        <v>40109</v>
      </c>
      <c r="H72" s="5">
        <f t="shared" ca="1" si="1"/>
        <v>4.2722222222222221</v>
      </c>
      <c r="I72" s="5"/>
    </row>
    <row r="73" spans="1:9" x14ac:dyDescent="0.25">
      <c r="A73" s="39" t="s">
        <v>25</v>
      </c>
      <c r="B73" s="38" t="s">
        <v>286</v>
      </c>
      <c r="C73" s="22" t="s">
        <v>696</v>
      </c>
      <c r="D73" s="22" t="s">
        <v>697</v>
      </c>
      <c r="E73" s="22" t="s">
        <v>513</v>
      </c>
      <c r="F73" s="3" t="s">
        <v>10</v>
      </c>
      <c r="G73" s="23">
        <v>41117</v>
      </c>
      <c r="H73" s="21">
        <f t="shared" ca="1" si="1"/>
        <v>1.5111111111111111</v>
      </c>
      <c r="I73" s="5"/>
    </row>
    <row r="74" spans="1:9" x14ac:dyDescent="0.25">
      <c r="A74" s="39" t="s">
        <v>25</v>
      </c>
      <c r="B74" s="38" t="s">
        <v>286</v>
      </c>
      <c r="C74" s="22" t="s">
        <v>411</v>
      </c>
      <c r="D74" s="22" t="s">
        <v>822</v>
      </c>
      <c r="E74" s="22" t="s">
        <v>758</v>
      </c>
      <c r="F74" s="3" t="s">
        <v>10</v>
      </c>
      <c r="G74" s="23">
        <v>41550</v>
      </c>
      <c r="H74" s="21">
        <f t="shared" ca="1" si="1"/>
        <v>0.32777777777777778</v>
      </c>
      <c r="I74" s="5"/>
    </row>
    <row r="75" spans="1:9" x14ac:dyDescent="0.25">
      <c r="A75" s="39" t="s">
        <v>616</v>
      </c>
      <c r="B75" s="40" t="s">
        <v>616</v>
      </c>
      <c r="C75" s="19" t="s">
        <v>617</v>
      </c>
      <c r="D75" s="19" t="s">
        <v>618</v>
      </c>
      <c r="E75" s="19" t="s">
        <v>619</v>
      </c>
      <c r="F75" s="9" t="s">
        <v>13</v>
      </c>
      <c r="G75" s="20">
        <v>40967</v>
      </c>
      <c r="H75" s="21">
        <f t="shared" ca="1" si="1"/>
        <v>1.925</v>
      </c>
      <c r="I75" s="5"/>
    </row>
    <row r="76" spans="1:9" x14ac:dyDescent="0.25">
      <c r="A76" s="39" t="s">
        <v>616</v>
      </c>
      <c r="B76" s="40" t="s">
        <v>616</v>
      </c>
      <c r="C76" s="19" t="s">
        <v>620</v>
      </c>
      <c r="D76" s="19" t="s">
        <v>621</v>
      </c>
      <c r="E76" s="19" t="s">
        <v>619</v>
      </c>
      <c r="F76" s="9" t="s">
        <v>13</v>
      </c>
      <c r="G76" s="20">
        <v>40967</v>
      </c>
      <c r="H76" s="21">
        <f t="shared" ca="1" si="1"/>
        <v>1.925</v>
      </c>
      <c r="I76" s="5"/>
    </row>
    <row r="77" spans="1:9" x14ac:dyDescent="0.25">
      <c r="A77" s="39" t="s">
        <v>616</v>
      </c>
      <c r="B77" s="40" t="s">
        <v>616</v>
      </c>
      <c r="C77" s="19" t="s">
        <v>622</v>
      </c>
      <c r="D77" s="19" t="s">
        <v>623</v>
      </c>
      <c r="E77" s="19" t="s">
        <v>619</v>
      </c>
      <c r="F77" s="9" t="s">
        <v>13</v>
      </c>
      <c r="G77" s="20">
        <v>40967</v>
      </c>
      <c r="H77" s="21">
        <f t="shared" ca="1" si="1"/>
        <v>1.925</v>
      </c>
      <c r="I77" s="5"/>
    </row>
    <row r="78" spans="1:9" x14ac:dyDescent="0.25">
      <c r="A78" s="39" t="s">
        <v>616</v>
      </c>
      <c r="B78" s="39" t="s">
        <v>616</v>
      </c>
      <c r="C78" t="s">
        <v>624</v>
      </c>
      <c r="D78" t="s">
        <v>625</v>
      </c>
      <c r="E78" t="s">
        <v>619</v>
      </c>
      <c r="F78" s="9" t="s">
        <v>13</v>
      </c>
      <c r="G78" s="4">
        <v>40967</v>
      </c>
      <c r="H78" s="11">
        <f t="shared" ca="1" si="1"/>
        <v>1.925</v>
      </c>
      <c r="I78" s="5"/>
    </row>
    <row r="79" spans="1:9" x14ac:dyDescent="0.25">
      <c r="A79" s="39" t="s">
        <v>616</v>
      </c>
      <c r="B79" s="39" t="s">
        <v>616</v>
      </c>
      <c r="C79" t="s">
        <v>626</v>
      </c>
      <c r="D79" t="s">
        <v>627</v>
      </c>
      <c r="E79" t="s">
        <v>619</v>
      </c>
      <c r="F79" s="9" t="s">
        <v>13</v>
      </c>
      <c r="G79" s="4">
        <v>40967</v>
      </c>
      <c r="H79" s="11">
        <f t="shared" ca="1" si="1"/>
        <v>1.925</v>
      </c>
      <c r="I79" s="5"/>
    </row>
    <row r="80" spans="1:9" x14ac:dyDescent="0.25">
      <c r="A80" s="39" t="s">
        <v>860</v>
      </c>
      <c r="B80" s="37" t="s">
        <v>441</v>
      </c>
      <c r="C80" s="6" t="s">
        <v>35</v>
      </c>
      <c r="D80" s="6" t="s">
        <v>442</v>
      </c>
      <c r="E80" s="6" t="s">
        <v>376</v>
      </c>
      <c r="F80" s="3" t="s">
        <v>10</v>
      </c>
      <c r="G80" s="7">
        <v>40161</v>
      </c>
      <c r="H80" s="11">
        <f t="shared" ca="1" si="1"/>
        <v>4.1305555555555555</v>
      </c>
      <c r="I80" s="5"/>
    </row>
    <row r="81" spans="1:9" x14ac:dyDescent="0.25">
      <c r="A81" s="39" t="s">
        <v>860</v>
      </c>
      <c r="B81" s="37" t="s">
        <v>441</v>
      </c>
      <c r="C81" s="6" t="s">
        <v>443</v>
      </c>
      <c r="D81" s="6" t="s">
        <v>444</v>
      </c>
      <c r="E81" s="6" t="s">
        <v>376</v>
      </c>
      <c r="F81" s="3" t="s">
        <v>10</v>
      </c>
      <c r="G81" s="7">
        <v>40161</v>
      </c>
      <c r="H81" s="11">
        <f t="shared" ca="1" si="1"/>
        <v>4.1305555555555555</v>
      </c>
      <c r="I81" s="5"/>
    </row>
    <row r="82" spans="1:9" x14ac:dyDescent="0.25">
      <c r="A82" s="39" t="s">
        <v>860</v>
      </c>
      <c r="B82" s="37" t="s">
        <v>441</v>
      </c>
      <c r="C82" s="6" t="s">
        <v>532</v>
      </c>
      <c r="D82" s="6" t="s">
        <v>533</v>
      </c>
      <c r="E82" s="6" t="s">
        <v>376</v>
      </c>
      <c r="F82" s="3" t="s">
        <v>10</v>
      </c>
      <c r="G82" s="7">
        <v>40677</v>
      </c>
      <c r="H82" s="11">
        <f t="shared" ca="1" si="1"/>
        <v>2.713888888888889</v>
      </c>
      <c r="I82" s="5"/>
    </row>
    <row r="83" spans="1:9" x14ac:dyDescent="0.25">
      <c r="A83" s="39" t="s">
        <v>860</v>
      </c>
      <c r="B83" s="37" t="s">
        <v>441</v>
      </c>
      <c r="C83" s="6" t="s">
        <v>534</v>
      </c>
      <c r="D83" s="6" t="s">
        <v>535</v>
      </c>
      <c r="E83" s="6" t="s">
        <v>376</v>
      </c>
      <c r="F83" s="3" t="s">
        <v>10</v>
      </c>
      <c r="G83" s="7">
        <v>40677</v>
      </c>
      <c r="H83" s="11">
        <f t="shared" ca="1" si="1"/>
        <v>2.713888888888889</v>
      </c>
      <c r="I83" s="5"/>
    </row>
    <row r="84" spans="1:9" x14ac:dyDescent="0.25">
      <c r="A84" s="39" t="s">
        <v>860</v>
      </c>
      <c r="B84" s="37" t="s">
        <v>441</v>
      </c>
      <c r="C84" s="6" t="s">
        <v>536</v>
      </c>
      <c r="D84" s="6" t="s">
        <v>537</v>
      </c>
      <c r="E84" s="6" t="s">
        <v>376</v>
      </c>
      <c r="F84" s="3" t="s">
        <v>10</v>
      </c>
      <c r="G84" s="7">
        <v>40701</v>
      </c>
      <c r="H84" s="11">
        <f t="shared" ca="1" si="1"/>
        <v>2.65</v>
      </c>
      <c r="I84" s="5"/>
    </row>
    <row r="85" spans="1:9" x14ac:dyDescent="0.25">
      <c r="A85" s="39" t="s">
        <v>860</v>
      </c>
      <c r="B85" s="37" t="s">
        <v>441</v>
      </c>
      <c r="C85" s="6" t="s">
        <v>549</v>
      </c>
      <c r="D85" s="6" t="s">
        <v>550</v>
      </c>
      <c r="E85" s="6" t="s">
        <v>548</v>
      </c>
      <c r="F85" s="3" t="s">
        <v>13</v>
      </c>
      <c r="G85" s="7">
        <v>40764</v>
      </c>
      <c r="H85" s="11">
        <f t="shared" ca="1" si="1"/>
        <v>2.4777777777777779</v>
      </c>
      <c r="I85" s="5"/>
    </row>
    <row r="86" spans="1:9" x14ac:dyDescent="0.25">
      <c r="A86" s="39" t="s">
        <v>860</v>
      </c>
      <c r="B86" s="40" t="s">
        <v>441</v>
      </c>
      <c r="C86" s="19" t="s">
        <v>657</v>
      </c>
      <c r="D86" s="19" t="s">
        <v>658</v>
      </c>
      <c r="E86" s="19" t="s">
        <v>548</v>
      </c>
      <c r="F86" s="9" t="s">
        <v>13</v>
      </c>
      <c r="G86" s="20">
        <v>41050</v>
      </c>
      <c r="H86" s="21">
        <f t="shared" ca="1" si="1"/>
        <v>1.6944444444444444</v>
      </c>
      <c r="I86" s="5"/>
    </row>
    <row r="87" spans="1:9" x14ac:dyDescent="0.25">
      <c r="A87" s="39" t="s">
        <v>860</v>
      </c>
      <c r="B87" s="38" t="s">
        <v>441</v>
      </c>
      <c r="C87" s="22" t="s">
        <v>765</v>
      </c>
      <c r="D87" s="22" t="s">
        <v>766</v>
      </c>
      <c r="E87" s="22" t="s">
        <v>750</v>
      </c>
      <c r="F87" s="3" t="s">
        <v>10</v>
      </c>
      <c r="G87" s="23">
        <v>41358</v>
      </c>
      <c r="H87" s="21">
        <f t="shared" ca="1" si="1"/>
        <v>0.85</v>
      </c>
      <c r="I87" s="5"/>
    </row>
    <row r="88" spans="1:9" x14ac:dyDescent="0.25">
      <c r="A88" s="39" t="s">
        <v>860</v>
      </c>
      <c r="B88" s="38" t="s">
        <v>441</v>
      </c>
      <c r="C88" s="22" t="s">
        <v>774</v>
      </c>
      <c r="D88" s="22" t="s">
        <v>775</v>
      </c>
      <c r="E88" s="22" t="s">
        <v>750</v>
      </c>
      <c r="F88" s="3" t="s">
        <v>10</v>
      </c>
      <c r="G88" s="23">
        <v>41416</v>
      </c>
      <c r="H88" s="21">
        <f t="shared" ca="1" si="1"/>
        <v>0.69166666666666665</v>
      </c>
      <c r="I88" s="5"/>
    </row>
    <row r="89" spans="1:9" x14ac:dyDescent="0.25">
      <c r="A89" s="39" t="s">
        <v>860</v>
      </c>
      <c r="B89" s="38" t="s">
        <v>441</v>
      </c>
      <c r="C89" s="22" t="s">
        <v>796</v>
      </c>
      <c r="D89" s="22" t="s">
        <v>797</v>
      </c>
      <c r="E89" s="22" t="s">
        <v>750</v>
      </c>
      <c r="F89" s="3" t="s">
        <v>10</v>
      </c>
      <c r="G89" s="23">
        <v>41449</v>
      </c>
      <c r="H89" s="21">
        <f t="shared" ca="1" si="1"/>
        <v>0.60277777777777775</v>
      </c>
      <c r="I89" s="5"/>
    </row>
    <row r="90" spans="1:9" x14ac:dyDescent="0.25">
      <c r="A90" s="39" t="s">
        <v>862</v>
      </c>
      <c r="B90" s="39" t="s">
        <v>137</v>
      </c>
      <c r="C90" t="s">
        <v>138</v>
      </c>
      <c r="D90" s="8" t="s">
        <v>139</v>
      </c>
      <c r="E90" t="s">
        <v>140</v>
      </c>
      <c r="F90" s="3" t="s">
        <v>10</v>
      </c>
      <c r="G90" s="4">
        <v>38737</v>
      </c>
      <c r="H90" s="5">
        <f t="shared" ca="1" si="1"/>
        <v>8.030555555555555</v>
      </c>
      <c r="I90" s="5"/>
    </row>
    <row r="91" spans="1:9" x14ac:dyDescent="0.25">
      <c r="A91" s="39" t="s">
        <v>862</v>
      </c>
      <c r="B91" s="39" t="s">
        <v>137</v>
      </c>
      <c r="C91" t="s">
        <v>165</v>
      </c>
      <c r="D91" t="s">
        <v>166</v>
      </c>
      <c r="E91" t="s">
        <v>134</v>
      </c>
      <c r="F91" s="3" t="s">
        <v>10</v>
      </c>
      <c r="G91" s="4">
        <v>38801</v>
      </c>
      <c r="H91" s="5">
        <f t="shared" ca="1" si="1"/>
        <v>7.85</v>
      </c>
      <c r="I91" s="5"/>
    </row>
    <row r="92" spans="1:9" x14ac:dyDescent="0.25">
      <c r="A92" s="39" t="s">
        <v>862</v>
      </c>
      <c r="B92" s="39" t="s">
        <v>137</v>
      </c>
      <c r="C92" t="s">
        <v>176</v>
      </c>
      <c r="D92" t="s">
        <v>177</v>
      </c>
      <c r="E92" t="s">
        <v>117</v>
      </c>
      <c r="F92" t="s">
        <v>118</v>
      </c>
      <c r="G92" s="4">
        <v>38875</v>
      </c>
      <c r="H92" s="5">
        <f t="shared" ca="1" si="1"/>
        <v>7.65</v>
      </c>
      <c r="I92" s="5"/>
    </row>
    <row r="93" spans="1:9" x14ac:dyDescent="0.25">
      <c r="A93" s="39" t="s">
        <v>862</v>
      </c>
      <c r="B93" s="39" t="s">
        <v>137</v>
      </c>
      <c r="C93" t="s">
        <v>283</v>
      </c>
      <c r="D93" t="s">
        <v>284</v>
      </c>
      <c r="E93" t="s">
        <v>285</v>
      </c>
      <c r="F93" s="3" t="s">
        <v>118</v>
      </c>
      <c r="G93" s="4">
        <v>39477</v>
      </c>
      <c r="H93" s="5">
        <f t="shared" ca="1" si="1"/>
        <v>6</v>
      </c>
      <c r="I93" s="5"/>
    </row>
    <row r="94" spans="1:9" x14ac:dyDescent="0.25">
      <c r="A94" s="39" t="s">
        <v>862</v>
      </c>
      <c r="B94" s="39" t="s">
        <v>137</v>
      </c>
      <c r="C94" t="s">
        <v>603</v>
      </c>
      <c r="D94" t="s">
        <v>604</v>
      </c>
      <c r="E94" t="s">
        <v>513</v>
      </c>
      <c r="F94" s="3" t="s">
        <v>118</v>
      </c>
      <c r="G94" s="4">
        <v>40942</v>
      </c>
      <c r="H94" s="11">
        <f t="shared" ca="1" si="1"/>
        <v>1.9944444444444445</v>
      </c>
      <c r="I94" s="5"/>
    </row>
    <row r="95" spans="1:9" x14ac:dyDescent="0.25">
      <c r="A95" s="39" t="s">
        <v>173</v>
      </c>
      <c r="B95" s="39" t="s">
        <v>195</v>
      </c>
      <c r="C95" t="s">
        <v>196</v>
      </c>
      <c r="D95" t="s">
        <v>197</v>
      </c>
      <c r="E95" t="s">
        <v>198</v>
      </c>
      <c r="F95" t="s">
        <v>13</v>
      </c>
      <c r="G95" s="4">
        <v>38970</v>
      </c>
      <c r="H95" s="5">
        <f t="shared" ca="1" si="1"/>
        <v>7.3916666666666666</v>
      </c>
      <c r="I95" s="5"/>
    </row>
    <row r="96" spans="1:9" x14ac:dyDescent="0.25">
      <c r="A96" s="39" t="s">
        <v>173</v>
      </c>
      <c r="B96" s="39" t="s">
        <v>195</v>
      </c>
      <c r="C96" t="s">
        <v>201</v>
      </c>
      <c r="D96" t="s">
        <v>202</v>
      </c>
      <c r="E96" t="s">
        <v>203</v>
      </c>
      <c r="F96" s="9" t="s">
        <v>13</v>
      </c>
      <c r="G96" s="4">
        <v>39011</v>
      </c>
      <c r="H96" s="5">
        <f t="shared" ca="1" si="1"/>
        <v>7.2777777777777777</v>
      </c>
      <c r="I96" s="5"/>
    </row>
    <row r="97" spans="1:9" x14ac:dyDescent="0.25">
      <c r="A97" s="39" t="s">
        <v>173</v>
      </c>
      <c r="B97" s="39" t="s">
        <v>195</v>
      </c>
      <c r="C97" t="s">
        <v>201</v>
      </c>
      <c r="D97" t="s">
        <v>204</v>
      </c>
      <c r="E97" t="s">
        <v>203</v>
      </c>
      <c r="F97" s="9" t="s">
        <v>13</v>
      </c>
      <c r="G97" s="4">
        <v>39011</v>
      </c>
      <c r="H97" s="5">
        <f t="shared" ca="1" si="1"/>
        <v>7.2777777777777777</v>
      </c>
      <c r="I97" s="5"/>
    </row>
    <row r="98" spans="1:9" x14ac:dyDescent="0.25">
      <c r="A98" s="39" t="s">
        <v>173</v>
      </c>
      <c r="B98" s="39" t="s">
        <v>195</v>
      </c>
      <c r="C98" t="s">
        <v>205</v>
      </c>
      <c r="D98" t="s">
        <v>206</v>
      </c>
      <c r="E98" t="s">
        <v>203</v>
      </c>
      <c r="F98" s="9" t="s">
        <v>13</v>
      </c>
      <c r="G98" s="4">
        <v>39011</v>
      </c>
      <c r="H98" s="5">
        <f t="shared" ca="1" si="1"/>
        <v>7.2777777777777777</v>
      </c>
      <c r="I98" s="5"/>
    </row>
    <row r="99" spans="1:9" x14ac:dyDescent="0.25">
      <c r="A99" s="39" t="s">
        <v>173</v>
      </c>
      <c r="B99" s="39" t="s">
        <v>195</v>
      </c>
      <c r="C99" t="s">
        <v>205</v>
      </c>
      <c r="D99" t="s">
        <v>207</v>
      </c>
      <c r="E99" t="s">
        <v>203</v>
      </c>
      <c r="F99" s="9" t="s">
        <v>13</v>
      </c>
      <c r="G99" s="4">
        <v>39011</v>
      </c>
      <c r="H99" s="5">
        <f t="shared" ca="1" si="1"/>
        <v>7.2777777777777777</v>
      </c>
      <c r="I99" s="5"/>
    </row>
    <row r="100" spans="1:9" x14ac:dyDescent="0.25">
      <c r="A100" s="39" t="s">
        <v>173</v>
      </c>
      <c r="B100" s="39" t="s">
        <v>195</v>
      </c>
      <c r="C100" t="s">
        <v>205</v>
      </c>
      <c r="D100" t="s">
        <v>208</v>
      </c>
      <c r="E100" t="s">
        <v>203</v>
      </c>
      <c r="F100" s="9" t="s">
        <v>13</v>
      </c>
      <c r="G100" s="4">
        <v>39011</v>
      </c>
      <c r="H100" s="5">
        <f t="shared" ca="1" si="1"/>
        <v>7.2777777777777777</v>
      </c>
      <c r="I100" s="5"/>
    </row>
    <row r="101" spans="1:9" x14ac:dyDescent="0.25">
      <c r="A101" s="39" t="s">
        <v>173</v>
      </c>
      <c r="B101" s="39" t="s">
        <v>195</v>
      </c>
      <c r="C101" t="s">
        <v>205</v>
      </c>
      <c r="D101" t="s">
        <v>299</v>
      </c>
      <c r="E101" t="s">
        <v>300</v>
      </c>
      <c r="F101" s="3" t="s">
        <v>10</v>
      </c>
      <c r="G101" s="4">
        <v>39582</v>
      </c>
      <c r="H101" s="5">
        <f t="shared" ca="1" si="1"/>
        <v>5.7138888888888886</v>
      </c>
      <c r="I101" s="5"/>
    </row>
    <row r="102" spans="1:9" x14ac:dyDescent="0.25">
      <c r="A102" s="39" t="s">
        <v>173</v>
      </c>
      <c r="B102" s="39" t="s">
        <v>195</v>
      </c>
      <c r="C102" t="s">
        <v>205</v>
      </c>
      <c r="D102" t="s">
        <v>301</v>
      </c>
      <c r="E102" t="s">
        <v>300</v>
      </c>
      <c r="F102" s="3" t="s">
        <v>10</v>
      </c>
      <c r="G102" s="4">
        <v>39582</v>
      </c>
      <c r="H102" s="5">
        <f t="shared" ca="1" si="1"/>
        <v>5.7138888888888886</v>
      </c>
      <c r="I102" s="5"/>
    </row>
    <row r="103" spans="1:9" x14ac:dyDescent="0.25">
      <c r="A103" s="39" t="s">
        <v>173</v>
      </c>
      <c r="B103" s="39" t="s">
        <v>195</v>
      </c>
      <c r="C103" t="s">
        <v>205</v>
      </c>
      <c r="D103" t="s">
        <v>302</v>
      </c>
      <c r="E103" t="s">
        <v>300</v>
      </c>
      <c r="F103" s="3" t="s">
        <v>10</v>
      </c>
      <c r="G103" s="4">
        <v>39582</v>
      </c>
      <c r="H103" s="5">
        <f t="shared" ca="1" si="1"/>
        <v>5.7138888888888886</v>
      </c>
      <c r="I103" s="5"/>
    </row>
    <row r="104" spans="1:9" x14ac:dyDescent="0.25">
      <c r="A104" s="39" t="s">
        <v>173</v>
      </c>
      <c r="B104" s="39" t="s">
        <v>195</v>
      </c>
      <c r="C104" t="s">
        <v>205</v>
      </c>
      <c r="D104" t="s">
        <v>303</v>
      </c>
      <c r="E104" t="s">
        <v>300</v>
      </c>
      <c r="F104" s="3" t="s">
        <v>10</v>
      </c>
      <c r="G104" s="4">
        <v>39582</v>
      </c>
      <c r="H104" s="5">
        <f t="shared" ca="1" si="1"/>
        <v>5.7138888888888886</v>
      </c>
      <c r="I104" s="5"/>
    </row>
    <row r="105" spans="1:9" x14ac:dyDescent="0.25">
      <c r="A105" s="39" t="s">
        <v>173</v>
      </c>
      <c r="B105" s="39" t="s">
        <v>195</v>
      </c>
      <c r="C105" t="s">
        <v>205</v>
      </c>
      <c r="D105" t="s">
        <v>304</v>
      </c>
      <c r="E105" t="s">
        <v>300</v>
      </c>
      <c r="F105" s="3" t="s">
        <v>10</v>
      </c>
      <c r="G105" s="4">
        <v>39582</v>
      </c>
      <c r="H105" s="5">
        <f t="shared" ca="1" si="1"/>
        <v>5.7138888888888886</v>
      </c>
      <c r="I105" s="5"/>
    </row>
    <row r="106" spans="1:9" x14ac:dyDescent="0.25">
      <c r="A106" s="39" t="s">
        <v>173</v>
      </c>
      <c r="B106" s="39" t="s">
        <v>195</v>
      </c>
      <c r="C106" t="s">
        <v>358</v>
      </c>
      <c r="D106" t="s">
        <v>359</v>
      </c>
      <c r="E106" t="s">
        <v>360</v>
      </c>
      <c r="F106" s="3" t="s">
        <v>10</v>
      </c>
      <c r="G106" s="4">
        <v>39771</v>
      </c>
      <c r="H106" s="5">
        <f t="shared" ca="1" si="1"/>
        <v>5.2</v>
      </c>
      <c r="I106" s="5"/>
    </row>
    <row r="107" spans="1:9" x14ac:dyDescent="0.25">
      <c r="A107" s="39" t="s">
        <v>173</v>
      </c>
      <c r="B107" s="39" t="s">
        <v>195</v>
      </c>
      <c r="C107" t="s">
        <v>361</v>
      </c>
      <c r="D107" t="s">
        <v>362</v>
      </c>
      <c r="E107" t="s">
        <v>360</v>
      </c>
      <c r="F107" s="3" t="s">
        <v>10</v>
      </c>
      <c r="G107" s="4">
        <v>39771</v>
      </c>
      <c r="H107" s="5">
        <f t="shared" ca="1" si="1"/>
        <v>5.2</v>
      </c>
      <c r="I107" s="5"/>
    </row>
    <row r="108" spans="1:9" x14ac:dyDescent="0.25">
      <c r="A108" s="39" t="s">
        <v>173</v>
      </c>
      <c r="B108" s="39" t="s">
        <v>195</v>
      </c>
      <c r="C108" t="s">
        <v>366</v>
      </c>
      <c r="D108" t="s">
        <v>367</v>
      </c>
      <c r="E108" t="s">
        <v>368</v>
      </c>
      <c r="F108" s="3" t="s">
        <v>13</v>
      </c>
      <c r="G108" s="4">
        <v>39775</v>
      </c>
      <c r="H108" s="5">
        <f t="shared" ca="1" si="1"/>
        <v>5.1888888888888891</v>
      </c>
      <c r="I108" s="5"/>
    </row>
    <row r="109" spans="1:9" x14ac:dyDescent="0.25">
      <c r="A109" s="39" t="s">
        <v>173</v>
      </c>
      <c r="B109" s="39" t="s">
        <v>195</v>
      </c>
      <c r="C109" t="s">
        <v>205</v>
      </c>
      <c r="D109" t="s">
        <v>369</v>
      </c>
      <c r="E109" t="s">
        <v>368</v>
      </c>
      <c r="F109" s="3" t="s">
        <v>13</v>
      </c>
      <c r="G109" s="4">
        <v>39775</v>
      </c>
      <c r="H109" s="5">
        <f t="shared" ca="1" si="1"/>
        <v>5.1888888888888891</v>
      </c>
      <c r="I109" s="5"/>
    </row>
    <row r="110" spans="1:9" x14ac:dyDescent="0.25">
      <c r="A110" s="39" t="s">
        <v>861</v>
      </c>
      <c r="B110" s="39" t="s">
        <v>79</v>
      </c>
      <c r="C110" t="s">
        <v>80</v>
      </c>
      <c r="D110" t="s">
        <v>81</v>
      </c>
      <c r="E110" t="s">
        <v>72</v>
      </c>
      <c r="F110" s="3" t="s">
        <v>10</v>
      </c>
      <c r="G110" s="4">
        <v>38212</v>
      </c>
      <c r="H110" s="5">
        <f t="shared" ca="1" si="1"/>
        <v>9.4666666666666668</v>
      </c>
      <c r="I110" s="5"/>
    </row>
    <row r="111" spans="1:9" x14ac:dyDescent="0.25">
      <c r="A111" s="39" t="s">
        <v>861</v>
      </c>
      <c r="B111" s="39" t="s">
        <v>79</v>
      </c>
      <c r="C111" t="s">
        <v>147</v>
      </c>
      <c r="D111" t="s">
        <v>148</v>
      </c>
      <c r="E111" t="s">
        <v>134</v>
      </c>
      <c r="F111" s="3" t="s">
        <v>10</v>
      </c>
      <c r="G111" s="4">
        <v>38786</v>
      </c>
      <c r="H111" s="5">
        <f t="shared" ca="1" si="1"/>
        <v>7.8916666666666666</v>
      </c>
      <c r="I111" s="5"/>
    </row>
    <row r="112" spans="1:9" x14ac:dyDescent="0.25">
      <c r="A112" s="39" t="s">
        <v>861</v>
      </c>
      <c r="B112" s="37" t="s">
        <v>79</v>
      </c>
      <c r="C112" s="6" t="s">
        <v>541</v>
      </c>
      <c r="D112" s="6" t="s">
        <v>542</v>
      </c>
      <c r="E112" s="6" t="s">
        <v>543</v>
      </c>
      <c r="F112" s="3" t="s">
        <v>13</v>
      </c>
      <c r="G112" s="7">
        <v>40707</v>
      </c>
      <c r="H112" s="11">
        <f t="shared" ca="1" si="1"/>
        <v>2.6333333333333333</v>
      </c>
      <c r="I112" s="5"/>
    </row>
    <row r="113" spans="1:9" x14ac:dyDescent="0.25">
      <c r="A113" s="39" t="s">
        <v>861</v>
      </c>
      <c r="B113" s="39" t="s">
        <v>79</v>
      </c>
      <c r="C113" t="s">
        <v>593</v>
      </c>
      <c r="D113" t="s">
        <v>594</v>
      </c>
      <c r="E113" t="s">
        <v>513</v>
      </c>
      <c r="F113" s="3" t="s">
        <v>10</v>
      </c>
      <c r="G113" s="4">
        <v>40926</v>
      </c>
      <c r="H113" s="11">
        <f t="shared" ca="1" si="1"/>
        <v>2.036111111111111</v>
      </c>
      <c r="I113" s="5"/>
    </row>
    <row r="114" spans="1:9" x14ac:dyDescent="0.25">
      <c r="A114" s="39" t="s">
        <v>861</v>
      </c>
      <c r="B114" s="37" t="s">
        <v>79</v>
      </c>
      <c r="C114" s="6" t="s">
        <v>595</v>
      </c>
      <c r="D114" s="6" t="s">
        <v>596</v>
      </c>
      <c r="E114" s="6" t="s">
        <v>513</v>
      </c>
      <c r="F114" s="3" t="s">
        <v>10</v>
      </c>
      <c r="G114" s="7">
        <v>40926</v>
      </c>
      <c r="H114" s="11">
        <f t="shared" ca="1" si="1"/>
        <v>2.036111111111111</v>
      </c>
      <c r="I114" s="5"/>
    </row>
    <row r="115" spans="1:9" x14ac:dyDescent="0.25">
      <c r="A115" s="39" t="s">
        <v>75</v>
      </c>
      <c r="B115" s="39" t="s">
        <v>75</v>
      </c>
      <c r="C115" t="s">
        <v>76</v>
      </c>
      <c r="D115" t="s">
        <v>77</v>
      </c>
      <c r="E115" t="s">
        <v>78</v>
      </c>
      <c r="F115" s="3" t="s">
        <v>13</v>
      </c>
      <c r="G115" s="4">
        <v>38144</v>
      </c>
      <c r="H115" s="5">
        <f t="shared" ca="1" si="1"/>
        <v>9.6527777777777786</v>
      </c>
      <c r="I115" s="5"/>
    </row>
    <row r="116" spans="1:9" x14ac:dyDescent="0.25">
      <c r="A116" s="39" t="s">
        <v>75</v>
      </c>
      <c r="B116" s="39" t="s">
        <v>75</v>
      </c>
      <c r="C116" t="s">
        <v>293</v>
      </c>
      <c r="D116" t="s">
        <v>294</v>
      </c>
      <c r="E116" t="s">
        <v>268</v>
      </c>
      <c r="F116" s="3" t="s">
        <v>10</v>
      </c>
      <c r="G116" s="4">
        <v>39534</v>
      </c>
      <c r="H116" s="5">
        <f t="shared" ca="1" si="1"/>
        <v>5.8444444444444441</v>
      </c>
      <c r="I116" s="5"/>
    </row>
    <row r="117" spans="1:9" x14ac:dyDescent="0.25">
      <c r="A117" s="39" t="s">
        <v>75</v>
      </c>
      <c r="B117" s="39" t="s">
        <v>75</v>
      </c>
      <c r="C117" t="s">
        <v>379</v>
      </c>
      <c r="D117" t="s">
        <v>380</v>
      </c>
      <c r="E117" t="s">
        <v>222</v>
      </c>
      <c r="F117" s="3" t="s">
        <v>10</v>
      </c>
      <c r="G117" s="4">
        <v>39855</v>
      </c>
      <c r="H117" s="5">
        <f t="shared" ca="1" si="1"/>
        <v>4.9722222222222223</v>
      </c>
      <c r="I117" s="5"/>
    </row>
    <row r="118" spans="1:9" x14ac:dyDescent="0.25">
      <c r="A118" s="39" t="s">
        <v>75</v>
      </c>
      <c r="B118" s="39" t="s">
        <v>75</v>
      </c>
      <c r="C118" t="s">
        <v>445</v>
      </c>
      <c r="D118" t="s">
        <v>446</v>
      </c>
      <c r="E118" t="s">
        <v>376</v>
      </c>
      <c r="F118" s="3" t="s">
        <v>10</v>
      </c>
      <c r="G118" s="4">
        <v>40169</v>
      </c>
      <c r="H118" s="11">
        <f t="shared" ca="1" si="1"/>
        <v>4.1083333333333334</v>
      </c>
      <c r="I118" s="5"/>
    </row>
    <row r="119" spans="1:9" x14ac:dyDescent="0.25">
      <c r="A119" s="39" t="s">
        <v>75</v>
      </c>
      <c r="B119" s="37" t="s">
        <v>75</v>
      </c>
      <c r="C119" s="6" t="s">
        <v>560</v>
      </c>
      <c r="D119" s="6" t="s">
        <v>561</v>
      </c>
      <c r="E119" s="6" t="s">
        <v>513</v>
      </c>
      <c r="F119" s="3" t="s">
        <v>10</v>
      </c>
      <c r="G119" s="7">
        <v>40802</v>
      </c>
      <c r="H119" s="11">
        <f t="shared" ca="1" si="1"/>
        <v>2.375</v>
      </c>
      <c r="I119" s="5"/>
    </row>
    <row r="120" spans="1:9" x14ac:dyDescent="0.25">
      <c r="A120" s="39" t="s">
        <v>75</v>
      </c>
      <c r="B120" s="38" t="s">
        <v>75</v>
      </c>
      <c r="C120" s="22" t="s">
        <v>678</v>
      </c>
      <c r="D120" s="22" t="s">
        <v>679</v>
      </c>
      <c r="E120" s="22" t="s">
        <v>680</v>
      </c>
      <c r="F120" s="3" t="s">
        <v>10</v>
      </c>
      <c r="G120" s="23">
        <v>41073</v>
      </c>
      <c r="H120" s="21">
        <f t="shared" ca="1" si="1"/>
        <v>1.6333333333333333</v>
      </c>
      <c r="I120" s="5"/>
    </row>
    <row r="121" spans="1:9" x14ac:dyDescent="0.25">
      <c r="A121" s="39" t="s">
        <v>354</v>
      </c>
      <c r="B121" s="37" t="s">
        <v>354</v>
      </c>
      <c r="C121" s="6" t="s">
        <v>355</v>
      </c>
      <c r="D121" s="6" t="s">
        <v>356</v>
      </c>
      <c r="E121" s="6" t="s">
        <v>357</v>
      </c>
      <c r="F121" s="3" t="s">
        <v>13</v>
      </c>
      <c r="G121" s="7">
        <v>39729</v>
      </c>
      <c r="H121" s="5">
        <f t="shared" ca="1" si="1"/>
        <v>5.3138888888888891</v>
      </c>
      <c r="I121" s="5"/>
    </row>
    <row r="122" spans="1:9" x14ac:dyDescent="0.25">
      <c r="A122" s="39" t="s">
        <v>354</v>
      </c>
      <c r="B122" s="37" t="s">
        <v>354</v>
      </c>
      <c r="C122" s="6" t="s">
        <v>377</v>
      </c>
      <c r="D122" s="6" t="s">
        <v>378</v>
      </c>
      <c r="E122" s="6" t="s">
        <v>372</v>
      </c>
      <c r="F122" s="3" t="s">
        <v>10</v>
      </c>
      <c r="G122" s="7">
        <v>39841</v>
      </c>
      <c r="H122" s="5">
        <f t="shared" ca="1" si="1"/>
        <v>5.0083333333333337</v>
      </c>
      <c r="I122" s="5"/>
    </row>
    <row r="123" spans="1:9" x14ac:dyDescent="0.25">
      <c r="A123" s="39" t="s">
        <v>354</v>
      </c>
      <c r="B123" s="37" t="s">
        <v>354</v>
      </c>
      <c r="C123" s="6" t="s">
        <v>425</v>
      </c>
      <c r="D123" s="6" t="s">
        <v>426</v>
      </c>
      <c r="E123" s="6" t="s">
        <v>400</v>
      </c>
      <c r="F123" s="3" t="s">
        <v>13</v>
      </c>
      <c r="G123" s="7">
        <v>40070</v>
      </c>
      <c r="H123" s="5">
        <f t="shared" ca="1" si="1"/>
        <v>4.3805555555555555</v>
      </c>
      <c r="I123" s="5"/>
    </row>
    <row r="124" spans="1:9" x14ac:dyDescent="0.25">
      <c r="A124" s="39" t="s">
        <v>354</v>
      </c>
      <c r="B124" s="37" t="s">
        <v>354</v>
      </c>
      <c r="C124" s="6" t="s">
        <v>474</v>
      </c>
      <c r="D124" s="6" t="s">
        <v>475</v>
      </c>
      <c r="E124" s="6" t="s">
        <v>376</v>
      </c>
      <c r="F124" s="3" t="s">
        <v>10</v>
      </c>
      <c r="G124" s="7">
        <v>40305</v>
      </c>
      <c r="H124" s="11">
        <f t="shared" ca="1" si="1"/>
        <v>3.7333333333333334</v>
      </c>
      <c r="I124" s="5"/>
    </row>
    <row r="125" spans="1:9" x14ac:dyDescent="0.25">
      <c r="A125" s="39" t="s">
        <v>354</v>
      </c>
      <c r="B125" s="37" t="s">
        <v>354</v>
      </c>
      <c r="C125" t="s">
        <v>480</v>
      </c>
      <c r="D125" s="6" t="s">
        <v>481</v>
      </c>
      <c r="E125" s="6" t="s">
        <v>357</v>
      </c>
      <c r="F125" s="3" t="s">
        <v>13</v>
      </c>
      <c r="G125" s="7">
        <v>40306</v>
      </c>
      <c r="H125" s="11">
        <f t="shared" ca="1" si="1"/>
        <v>3.7305555555555556</v>
      </c>
      <c r="I125" s="5"/>
    </row>
    <row r="126" spans="1:9" x14ac:dyDescent="0.25">
      <c r="A126" s="39" t="s">
        <v>354</v>
      </c>
      <c r="B126" s="38" t="s">
        <v>354</v>
      </c>
      <c r="C126" s="22" t="s">
        <v>754</v>
      </c>
      <c r="D126" s="22" t="s">
        <v>755</v>
      </c>
      <c r="E126" s="22" t="s">
        <v>725</v>
      </c>
      <c r="F126" s="3" t="s">
        <v>13</v>
      </c>
      <c r="G126" s="23">
        <v>41325</v>
      </c>
      <c r="H126" s="21">
        <f t="shared" ca="1" si="1"/>
        <v>0.94722222222222219</v>
      </c>
      <c r="I126" s="5"/>
    </row>
    <row r="127" spans="1:9" x14ac:dyDescent="0.25">
      <c r="A127" s="39" t="s">
        <v>354</v>
      </c>
      <c r="B127" s="38" t="s">
        <v>354</v>
      </c>
      <c r="C127" s="22" t="s">
        <v>806</v>
      </c>
      <c r="D127" s="22" t="s">
        <v>807</v>
      </c>
      <c r="E127" s="22" t="s">
        <v>725</v>
      </c>
      <c r="F127" s="3" t="s">
        <v>13</v>
      </c>
      <c r="G127" s="23">
        <v>41470</v>
      </c>
      <c r="H127" s="21">
        <f t="shared" ca="1" si="1"/>
        <v>0.5444444444444444</v>
      </c>
      <c r="I127" s="5"/>
    </row>
    <row r="128" spans="1:9" x14ac:dyDescent="0.25">
      <c r="A128" s="39" t="s">
        <v>862</v>
      </c>
      <c r="B128" s="39" t="s">
        <v>219</v>
      </c>
      <c r="C128" t="s">
        <v>220</v>
      </c>
      <c r="D128" t="s">
        <v>221</v>
      </c>
      <c r="E128" t="s">
        <v>222</v>
      </c>
      <c r="F128" s="9" t="s">
        <v>10</v>
      </c>
      <c r="G128" s="4">
        <v>39132</v>
      </c>
      <c r="H128" s="5">
        <f t="shared" ca="1" si="1"/>
        <v>6.95</v>
      </c>
      <c r="I128" s="5"/>
    </row>
    <row r="129" spans="1:9" x14ac:dyDescent="0.25">
      <c r="A129" s="39" t="s">
        <v>862</v>
      </c>
      <c r="B129" s="39" t="s">
        <v>219</v>
      </c>
      <c r="C129" t="s">
        <v>223</v>
      </c>
      <c r="D129" t="s">
        <v>224</v>
      </c>
      <c r="E129" t="s">
        <v>222</v>
      </c>
      <c r="F129" s="9" t="s">
        <v>10</v>
      </c>
      <c r="G129" s="4">
        <v>39132</v>
      </c>
      <c r="H129" s="5">
        <f t="shared" ca="1" si="1"/>
        <v>6.95</v>
      </c>
      <c r="I129" s="5"/>
    </row>
    <row r="130" spans="1:9" x14ac:dyDescent="0.25">
      <c r="A130" s="39" t="s">
        <v>862</v>
      </c>
      <c r="B130" s="39" t="s">
        <v>219</v>
      </c>
      <c r="C130" t="s">
        <v>311</v>
      </c>
      <c r="D130" t="s">
        <v>312</v>
      </c>
      <c r="E130" t="s">
        <v>222</v>
      </c>
      <c r="F130" s="3" t="s">
        <v>10</v>
      </c>
      <c r="G130" s="4">
        <v>39648</v>
      </c>
      <c r="H130" s="5">
        <f t="shared" ref="H130:H193" ca="1" si="2">YEARFRAC(G130,TODAY())</f>
        <v>5.5333333333333332</v>
      </c>
      <c r="I130" s="5"/>
    </row>
    <row r="131" spans="1:9" x14ac:dyDescent="0.25">
      <c r="A131" s="39" t="s">
        <v>862</v>
      </c>
      <c r="B131" s="39" t="s">
        <v>219</v>
      </c>
      <c r="C131" t="s">
        <v>313</v>
      </c>
      <c r="D131" t="s">
        <v>314</v>
      </c>
      <c r="E131" t="s">
        <v>222</v>
      </c>
      <c r="F131" s="3" t="s">
        <v>10</v>
      </c>
      <c r="G131" s="4">
        <v>39648</v>
      </c>
      <c r="H131" s="5">
        <f t="shared" ca="1" si="2"/>
        <v>5.5333333333333332</v>
      </c>
      <c r="I131" s="5"/>
    </row>
    <row r="132" spans="1:9" x14ac:dyDescent="0.25">
      <c r="A132" s="39" t="s">
        <v>862</v>
      </c>
      <c r="B132" s="39" t="s">
        <v>219</v>
      </c>
      <c r="C132" t="s">
        <v>315</v>
      </c>
      <c r="D132" t="s">
        <v>316</v>
      </c>
      <c r="E132" t="s">
        <v>222</v>
      </c>
      <c r="F132" s="3" t="s">
        <v>10</v>
      </c>
      <c r="G132" s="4">
        <v>39648</v>
      </c>
      <c r="H132" s="5">
        <f t="shared" ca="1" si="2"/>
        <v>5.5333333333333332</v>
      </c>
      <c r="I132" s="5"/>
    </row>
    <row r="133" spans="1:9" x14ac:dyDescent="0.25">
      <c r="A133" s="39" t="s">
        <v>862</v>
      </c>
      <c r="B133" s="39" t="s">
        <v>219</v>
      </c>
      <c r="C133" t="s">
        <v>317</v>
      </c>
      <c r="D133" t="s">
        <v>318</v>
      </c>
      <c r="E133" t="s">
        <v>222</v>
      </c>
      <c r="F133" s="3" t="s">
        <v>10</v>
      </c>
      <c r="G133" s="4">
        <v>39648</v>
      </c>
      <c r="H133" s="5">
        <f t="shared" ca="1" si="2"/>
        <v>5.5333333333333332</v>
      </c>
      <c r="I133" s="5"/>
    </row>
    <row r="134" spans="1:9" x14ac:dyDescent="0.25">
      <c r="A134" s="39" t="s">
        <v>862</v>
      </c>
      <c r="B134" s="39" t="s">
        <v>219</v>
      </c>
      <c r="C134" t="s">
        <v>319</v>
      </c>
      <c r="D134" t="s">
        <v>320</v>
      </c>
      <c r="E134" t="s">
        <v>222</v>
      </c>
      <c r="F134" s="3" t="s">
        <v>10</v>
      </c>
      <c r="G134" s="4">
        <v>39648</v>
      </c>
      <c r="H134" s="5">
        <f t="shared" ca="1" si="2"/>
        <v>5.5333333333333332</v>
      </c>
      <c r="I134" s="5"/>
    </row>
    <row r="135" spans="1:9" x14ac:dyDescent="0.25">
      <c r="A135" s="39" t="s">
        <v>862</v>
      </c>
      <c r="B135" s="39" t="s">
        <v>219</v>
      </c>
      <c r="C135" t="s">
        <v>321</v>
      </c>
      <c r="D135" t="s">
        <v>322</v>
      </c>
      <c r="E135" t="s">
        <v>222</v>
      </c>
      <c r="F135" s="3" t="s">
        <v>10</v>
      </c>
      <c r="G135" s="4">
        <v>39648</v>
      </c>
      <c r="H135" s="5">
        <f t="shared" ca="1" si="2"/>
        <v>5.5333333333333332</v>
      </c>
      <c r="I135" s="5"/>
    </row>
    <row r="136" spans="1:9" x14ac:dyDescent="0.25">
      <c r="A136" s="39" t="s">
        <v>25</v>
      </c>
      <c r="B136" s="39" t="s">
        <v>105</v>
      </c>
      <c r="C136" t="s">
        <v>106</v>
      </c>
      <c r="D136" t="s">
        <v>107</v>
      </c>
      <c r="E136" t="s">
        <v>78</v>
      </c>
      <c r="F136" s="3" t="s">
        <v>13</v>
      </c>
      <c r="G136" s="4">
        <v>38478</v>
      </c>
      <c r="H136" s="5">
        <f t="shared" ca="1" si="2"/>
        <v>8.7361111111111107</v>
      </c>
      <c r="I136" s="5"/>
    </row>
    <row r="137" spans="1:9" x14ac:dyDescent="0.25">
      <c r="A137" s="39" t="s">
        <v>25</v>
      </c>
      <c r="B137" s="39" t="s">
        <v>105</v>
      </c>
      <c r="C137" t="s">
        <v>149</v>
      </c>
      <c r="D137" t="s">
        <v>150</v>
      </c>
      <c r="E137" t="s">
        <v>151</v>
      </c>
      <c r="F137" s="3" t="s">
        <v>10</v>
      </c>
      <c r="G137" s="4">
        <v>38786</v>
      </c>
      <c r="H137" s="5">
        <f t="shared" ca="1" si="2"/>
        <v>7.8916666666666666</v>
      </c>
      <c r="I137" s="5"/>
    </row>
    <row r="138" spans="1:9" x14ac:dyDescent="0.25">
      <c r="A138" s="39" t="s">
        <v>25</v>
      </c>
      <c r="B138" s="39" t="s">
        <v>105</v>
      </c>
      <c r="C138" t="s">
        <v>152</v>
      </c>
      <c r="D138" t="s">
        <v>153</v>
      </c>
      <c r="E138" t="s">
        <v>134</v>
      </c>
      <c r="F138" s="3" t="s">
        <v>10</v>
      </c>
      <c r="G138" s="4">
        <v>38786</v>
      </c>
      <c r="H138" s="5">
        <f t="shared" ca="1" si="2"/>
        <v>7.8916666666666666</v>
      </c>
      <c r="I138" s="5"/>
    </row>
    <row r="139" spans="1:9" x14ac:dyDescent="0.25">
      <c r="A139" s="39" t="s">
        <v>25</v>
      </c>
      <c r="B139" s="39" t="s">
        <v>105</v>
      </c>
      <c r="C139" t="s">
        <v>154</v>
      </c>
      <c r="D139" t="s">
        <v>155</v>
      </c>
      <c r="E139" t="s">
        <v>134</v>
      </c>
      <c r="F139" s="3" t="s">
        <v>10</v>
      </c>
      <c r="G139" s="4">
        <v>38786</v>
      </c>
      <c r="H139" s="5">
        <f t="shared" ca="1" si="2"/>
        <v>7.8916666666666666</v>
      </c>
      <c r="I139" s="5"/>
    </row>
    <row r="140" spans="1:9" x14ac:dyDescent="0.25">
      <c r="A140" s="39" t="s">
        <v>25</v>
      </c>
      <c r="B140" s="39" t="s">
        <v>105</v>
      </c>
      <c r="C140" t="s">
        <v>156</v>
      </c>
      <c r="D140" t="s">
        <v>155</v>
      </c>
      <c r="E140" t="s">
        <v>134</v>
      </c>
      <c r="F140" s="3" t="s">
        <v>10</v>
      </c>
      <c r="G140" s="4">
        <v>38786</v>
      </c>
      <c r="H140" s="5">
        <f t="shared" ca="1" si="2"/>
        <v>7.8916666666666666</v>
      </c>
      <c r="I140" s="5"/>
    </row>
    <row r="141" spans="1:9" x14ac:dyDescent="0.25">
      <c r="A141" s="39" t="s">
        <v>25</v>
      </c>
      <c r="B141" s="39" t="s">
        <v>105</v>
      </c>
      <c r="C141" t="s">
        <v>225</v>
      </c>
      <c r="D141" t="s">
        <v>226</v>
      </c>
      <c r="E141" t="s">
        <v>210</v>
      </c>
      <c r="F141" s="9" t="s">
        <v>10</v>
      </c>
      <c r="G141" s="4">
        <v>39134</v>
      </c>
      <c r="H141" s="5">
        <f t="shared" ca="1" si="2"/>
        <v>6.9444444444444446</v>
      </c>
      <c r="I141" s="5"/>
    </row>
    <row r="142" spans="1:9" x14ac:dyDescent="0.25">
      <c r="A142" s="39" t="s">
        <v>25</v>
      </c>
      <c r="B142" s="39" t="s">
        <v>105</v>
      </c>
      <c r="C142" t="s">
        <v>612</v>
      </c>
      <c r="D142" t="s">
        <v>613</v>
      </c>
      <c r="E142" t="s">
        <v>513</v>
      </c>
      <c r="F142" s="3" t="s">
        <v>10</v>
      </c>
      <c r="G142" s="4">
        <v>40947</v>
      </c>
      <c r="H142" s="11">
        <f t="shared" ca="1" si="2"/>
        <v>1.9805555555555556</v>
      </c>
      <c r="I142" s="5"/>
    </row>
    <row r="143" spans="1:9" x14ac:dyDescent="0.25">
      <c r="A143" s="39" t="s">
        <v>25</v>
      </c>
      <c r="B143" s="40" t="s">
        <v>105</v>
      </c>
      <c r="C143" s="19" t="s">
        <v>655</v>
      </c>
      <c r="D143" s="19" t="s">
        <v>656</v>
      </c>
      <c r="E143" s="19" t="s">
        <v>513</v>
      </c>
      <c r="F143" s="9" t="s">
        <v>10</v>
      </c>
      <c r="G143" s="20">
        <v>41037</v>
      </c>
      <c r="H143" s="21">
        <f t="shared" ca="1" si="2"/>
        <v>1.7305555555555556</v>
      </c>
      <c r="I143" s="5"/>
    </row>
    <row r="144" spans="1:9" x14ac:dyDescent="0.25">
      <c r="A144" s="39" t="s">
        <v>25</v>
      </c>
      <c r="B144" s="38" t="s">
        <v>105</v>
      </c>
      <c r="C144" s="22" t="s">
        <v>740</v>
      </c>
      <c r="D144" s="22" t="s">
        <v>741</v>
      </c>
      <c r="E144" s="22" t="s">
        <v>513</v>
      </c>
      <c r="F144" s="3" t="s">
        <v>10</v>
      </c>
      <c r="G144" s="23">
        <v>41209</v>
      </c>
      <c r="H144" s="21">
        <f t="shared" ca="1" si="2"/>
        <v>1.2611111111111111</v>
      </c>
      <c r="I144" s="5"/>
    </row>
    <row r="145" spans="1:9" x14ac:dyDescent="0.25">
      <c r="A145" s="39" t="s">
        <v>25</v>
      </c>
      <c r="B145" s="38" t="s">
        <v>105</v>
      </c>
      <c r="C145" s="22" t="s">
        <v>818</v>
      </c>
      <c r="D145" s="22" t="s">
        <v>819</v>
      </c>
      <c r="E145" s="22" t="s">
        <v>758</v>
      </c>
      <c r="F145" s="3" t="s">
        <v>10</v>
      </c>
      <c r="G145" s="23">
        <v>41537</v>
      </c>
      <c r="H145" s="21">
        <f t="shared" ca="1" si="2"/>
        <v>0.36388888888888887</v>
      </c>
      <c r="I145" s="5"/>
    </row>
    <row r="146" spans="1:9" x14ac:dyDescent="0.25">
      <c r="A146" s="39" t="s">
        <v>862</v>
      </c>
      <c r="B146" s="39" t="s">
        <v>363</v>
      </c>
      <c r="C146" t="s">
        <v>364</v>
      </c>
      <c r="D146" t="s">
        <v>365</v>
      </c>
      <c r="E146" t="s">
        <v>332</v>
      </c>
      <c r="F146" s="3" t="s">
        <v>118</v>
      </c>
      <c r="G146" s="4">
        <v>39771</v>
      </c>
      <c r="H146" s="5">
        <f t="shared" ca="1" si="2"/>
        <v>5.2</v>
      </c>
      <c r="I146" s="5"/>
    </row>
    <row r="147" spans="1:9" x14ac:dyDescent="0.25">
      <c r="A147" s="39" t="s">
        <v>862</v>
      </c>
      <c r="B147" s="39" t="s">
        <v>363</v>
      </c>
      <c r="C147" t="s">
        <v>401</v>
      </c>
      <c r="D147" t="s">
        <v>402</v>
      </c>
      <c r="E147" t="s">
        <v>285</v>
      </c>
      <c r="F147" s="3" t="s">
        <v>118</v>
      </c>
      <c r="G147" s="4">
        <v>39920</v>
      </c>
      <c r="H147" s="5">
        <f t="shared" ca="1" si="2"/>
        <v>4.7888888888888888</v>
      </c>
      <c r="I147" s="5"/>
    </row>
    <row r="148" spans="1:9" x14ac:dyDescent="0.25">
      <c r="A148" s="39" t="s">
        <v>862</v>
      </c>
      <c r="B148" s="39" t="s">
        <v>363</v>
      </c>
      <c r="C148" t="s">
        <v>485</v>
      </c>
      <c r="D148" t="s">
        <v>486</v>
      </c>
      <c r="E148" t="s">
        <v>484</v>
      </c>
      <c r="F148" s="3" t="s">
        <v>118</v>
      </c>
      <c r="G148" s="4">
        <v>40317</v>
      </c>
      <c r="H148" s="11">
        <f t="shared" ca="1" si="2"/>
        <v>3.7</v>
      </c>
      <c r="I148" s="5"/>
    </row>
    <row r="149" spans="1:9" x14ac:dyDescent="0.25">
      <c r="A149" s="39" t="s">
        <v>862</v>
      </c>
      <c r="B149" s="40" t="s">
        <v>363</v>
      </c>
      <c r="C149" s="19" t="s">
        <v>641</v>
      </c>
      <c r="D149" s="19" t="s">
        <v>642</v>
      </c>
      <c r="E149" s="19" t="s">
        <v>513</v>
      </c>
      <c r="F149" s="9" t="s">
        <v>10</v>
      </c>
      <c r="G149" s="20">
        <v>40998</v>
      </c>
      <c r="H149" s="21">
        <f t="shared" ca="1" si="2"/>
        <v>1.8333333333333333</v>
      </c>
      <c r="I149" s="5"/>
    </row>
    <row r="150" spans="1:9" x14ac:dyDescent="0.25">
      <c r="A150" s="39" t="s">
        <v>862</v>
      </c>
      <c r="B150" s="38" t="s">
        <v>363</v>
      </c>
      <c r="C150" s="22" t="s">
        <v>820</v>
      </c>
      <c r="D150" s="22" t="s">
        <v>821</v>
      </c>
      <c r="E150" s="22" t="s">
        <v>456</v>
      </c>
      <c r="F150" s="3" t="s">
        <v>118</v>
      </c>
      <c r="G150" s="23">
        <v>41537</v>
      </c>
      <c r="H150" s="21">
        <f t="shared" ca="1" si="2"/>
        <v>0.36388888888888887</v>
      </c>
      <c r="I150" s="5"/>
    </row>
    <row r="151" spans="1:9" x14ac:dyDescent="0.25">
      <c r="A151" s="39" t="s">
        <v>25</v>
      </c>
      <c r="B151" s="39" t="s">
        <v>381</v>
      </c>
      <c r="C151" t="s">
        <v>7</v>
      </c>
      <c r="D151" t="s">
        <v>382</v>
      </c>
      <c r="E151" t="s">
        <v>222</v>
      </c>
      <c r="F151" s="3" t="s">
        <v>10</v>
      </c>
      <c r="G151" s="4">
        <v>39855</v>
      </c>
      <c r="H151" s="5">
        <f t="shared" ca="1" si="2"/>
        <v>4.9722222222222223</v>
      </c>
      <c r="I151" s="5"/>
    </row>
    <row r="152" spans="1:9" x14ac:dyDescent="0.25">
      <c r="A152" s="39" t="s">
        <v>251</v>
      </c>
      <c r="B152" s="39" t="s">
        <v>251</v>
      </c>
      <c r="C152" t="s">
        <v>252</v>
      </c>
      <c r="D152" t="s">
        <v>253</v>
      </c>
      <c r="E152" t="s">
        <v>229</v>
      </c>
      <c r="F152" s="3" t="s">
        <v>10</v>
      </c>
      <c r="G152" s="4">
        <v>39290</v>
      </c>
      <c r="H152" s="5">
        <f t="shared" ca="1" si="2"/>
        <v>6.5111111111111111</v>
      </c>
      <c r="I152" s="5"/>
    </row>
    <row r="153" spans="1:9" x14ac:dyDescent="0.25">
      <c r="A153" s="39" t="s">
        <v>251</v>
      </c>
      <c r="B153" s="39" t="s">
        <v>251</v>
      </c>
      <c r="C153" t="s">
        <v>325</v>
      </c>
      <c r="D153" t="s">
        <v>326</v>
      </c>
      <c r="E153" t="s">
        <v>268</v>
      </c>
      <c r="F153" s="3" t="s">
        <v>10</v>
      </c>
      <c r="G153" s="4">
        <v>39658</v>
      </c>
      <c r="H153" s="5">
        <f t="shared" ca="1" si="2"/>
        <v>5.5055555555555555</v>
      </c>
      <c r="I153" s="5"/>
    </row>
    <row r="154" spans="1:9" x14ac:dyDescent="0.25">
      <c r="A154" s="39" t="s">
        <v>251</v>
      </c>
      <c r="B154" s="39" t="s">
        <v>251</v>
      </c>
      <c r="C154" t="s">
        <v>413</v>
      </c>
      <c r="D154" t="s">
        <v>414</v>
      </c>
      <c r="E154" t="s">
        <v>376</v>
      </c>
      <c r="F154" s="3" t="s">
        <v>10</v>
      </c>
      <c r="G154" s="4">
        <v>39999</v>
      </c>
      <c r="H154" s="5">
        <f t="shared" ca="1" si="2"/>
        <v>4.572222222222222</v>
      </c>
      <c r="I154" s="5"/>
    </row>
    <row r="155" spans="1:9" x14ac:dyDescent="0.25">
      <c r="A155" s="39" t="s">
        <v>251</v>
      </c>
      <c r="B155" s="39" t="s">
        <v>251</v>
      </c>
      <c r="C155" t="s">
        <v>415</v>
      </c>
      <c r="D155" t="s">
        <v>416</v>
      </c>
      <c r="E155" t="s">
        <v>376</v>
      </c>
      <c r="F155" s="3" t="s">
        <v>10</v>
      </c>
      <c r="G155" s="4">
        <v>39999</v>
      </c>
      <c r="H155" s="5">
        <f t="shared" ca="1" si="2"/>
        <v>4.572222222222222</v>
      </c>
      <c r="I155" s="5"/>
    </row>
    <row r="156" spans="1:9" x14ac:dyDescent="0.25">
      <c r="A156" s="39" t="s">
        <v>94</v>
      </c>
      <c r="B156" s="39" t="s">
        <v>94</v>
      </c>
      <c r="C156" t="s">
        <v>95</v>
      </c>
      <c r="D156" t="s">
        <v>96</v>
      </c>
      <c r="E156" t="s">
        <v>54</v>
      </c>
      <c r="F156" s="3" t="s">
        <v>10</v>
      </c>
      <c r="G156" s="4">
        <v>38261</v>
      </c>
      <c r="H156" s="5">
        <f t="shared" ca="1" si="2"/>
        <v>9.3333333333333339</v>
      </c>
      <c r="I156" s="5"/>
    </row>
    <row r="157" spans="1:9" x14ac:dyDescent="0.25">
      <c r="A157" s="39" t="s">
        <v>94</v>
      </c>
      <c r="B157" s="39" t="s">
        <v>94</v>
      </c>
      <c r="C157" t="s">
        <v>95</v>
      </c>
      <c r="D157" t="s">
        <v>104</v>
      </c>
      <c r="E157" t="s">
        <v>72</v>
      </c>
      <c r="F157" s="3" t="s">
        <v>10</v>
      </c>
      <c r="G157" s="4">
        <v>38451</v>
      </c>
      <c r="H157" s="5">
        <f t="shared" ca="1" si="2"/>
        <v>8.8111111111111118</v>
      </c>
      <c r="I157" s="5"/>
    </row>
    <row r="158" spans="1:9" x14ac:dyDescent="0.25">
      <c r="A158" s="39" t="s">
        <v>94</v>
      </c>
      <c r="B158" s="39" t="s">
        <v>94</v>
      </c>
      <c r="C158" t="s">
        <v>95</v>
      </c>
      <c r="D158" t="s">
        <v>119</v>
      </c>
      <c r="E158" t="s">
        <v>120</v>
      </c>
      <c r="F158" s="3" t="s">
        <v>10</v>
      </c>
      <c r="G158" s="4">
        <v>38627</v>
      </c>
      <c r="H158" s="5">
        <f t="shared" ca="1" si="2"/>
        <v>8.3305555555555557</v>
      </c>
      <c r="I158" s="5"/>
    </row>
    <row r="159" spans="1:9" x14ac:dyDescent="0.25">
      <c r="A159" s="39" t="s">
        <v>94</v>
      </c>
      <c r="B159" s="39" t="s">
        <v>94</v>
      </c>
      <c r="C159" t="s">
        <v>211</v>
      </c>
      <c r="D159" t="s">
        <v>212</v>
      </c>
      <c r="E159" t="s">
        <v>198</v>
      </c>
      <c r="F159" s="9" t="s">
        <v>13</v>
      </c>
      <c r="G159" s="4">
        <v>39088</v>
      </c>
      <c r="H159" s="5">
        <f t="shared" ca="1" si="2"/>
        <v>7.0694444444444446</v>
      </c>
      <c r="I159" s="5"/>
    </row>
    <row r="160" spans="1:9" x14ac:dyDescent="0.25">
      <c r="A160" s="39" t="s">
        <v>94</v>
      </c>
      <c r="B160" s="39" t="s">
        <v>94</v>
      </c>
      <c r="C160" t="s">
        <v>235</v>
      </c>
      <c r="D160" t="s">
        <v>236</v>
      </c>
      <c r="E160" t="s">
        <v>222</v>
      </c>
      <c r="F160" s="3" t="s">
        <v>10</v>
      </c>
      <c r="G160" s="4">
        <v>39188</v>
      </c>
      <c r="H160" s="5">
        <f t="shared" ca="1" si="2"/>
        <v>6.791666666666667</v>
      </c>
      <c r="I160" s="5"/>
    </row>
    <row r="161" spans="1:9" x14ac:dyDescent="0.25">
      <c r="A161" s="39" t="s">
        <v>94</v>
      </c>
      <c r="B161" s="39" t="s">
        <v>94</v>
      </c>
      <c r="C161" t="s">
        <v>297</v>
      </c>
      <c r="D161" t="s">
        <v>298</v>
      </c>
      <c r="E161" t="s">
        <v>222</v>
      </c>
      <c r="F161" s="3" t="s">
        <v>10</v>
      </c>
      <c r="G161" s="4">
        <v>39548</v>
      </c>
      <c r="H161" s="5">
        <f t="shared" ca="1" si="2"/>
        <v>5.8083333333333336</v>
      </c>
      <c r="I161" s="5"/>
    </row>
    <row r="162" spans="1:9" x14ac:dyDescent="0.25">
      <c r="A162" s="39" t="s">
        <v>94</v>
      </c>
      <c r="B162" s="39" t="s">
        <v>94</v>
      </c>
      <c r="C162" t="s">
        <v>309</v>
      </c>
      <c r="D162" t="s">
        <v>310</v>
      </c>
      <c r="E162" t="s">
        <v>222</v>
      </c>
      <c r="F162" s="3" t="s">
        <v>10</v>
      </c>
      <c r="G162" s="4">
        <v>39626</v>
      </c>
      <c r="H162" s="5">
        <f t="shared" ca="1" si="2"/>
        <v>5.5944444444444441</v>
      </c>
      <c r="I162" s="5"/>
    </row>
    <row r="163" spans="1:9" x14ac:dyDescent="0.25">
      <c r="A163" s="39" t="s">
        <v>94</v>
      </c>
      <c r="B163" s="39" t="s">
        <v>94</v>
      </c>
      <c r="C163" t="s">
        <v>423</v>
      </c>
      <c r="D163" t="s">
        <v>424</v>
      </c>
      <c r="E163" t="s">
        <v>376</v>
      </c>
      <c r="F163" s="3" t="s">
        <v>10</v>
      </c>
      <c r="G163" s="4">
        <v>40066</v>
      </c>
      <c r="H163" s="5">
        <f t="shared" ca="1" si="2"/>
        <v>4.3916666666666666</v>
      </c>
      <c r="I163" s="5"/>
    </row>
    <row r="164" spans="1:9" x14ac:dyDescent="0.25">
      <c r="A164" s="39" t="s">
        <v>354</v>
      </c>
      <c r="B164" s="37" t="s">
        <v>28</v>
      </c>
      <c r="C164" s="6" t="s">
        <v>29</v>
      </c>
      <c r="D164" s="6" t="s">
        <v>30</v>
      </c>
      <c r="E164" s="6" t="s">
        <v>31</v>
      </c>
      <c r="F164" s="3" t="s">
        <v>10</v>
      </c>
      <c r="G164" s="7">
        <v>37530</v>
      </c>
      <c r="H164" s="5">
        <f t="shared" ca="1" si="2"/>
        <v>11.333333333333334</v>
      </c>
      <c r="I164" s="5"/>
    </row>
    <row r="165" spans="1:9" x14ac:dyDescent="0.25">
      <c r="A165" s="39" t="s">
        <v>354</v>
      </c>
      <c r="B165" s="37" t="s">
        <v>28</v>
      </c>
      <c r="C165" s="6" t="s">
        <v>167</v>
      </c>
      <c r="D165" s="6" t="s">
        <v>168</v>
      </c>
      <c r="E165" s="6" t="s">
        <v>140</v>
      </c>
      <c r="F165" s="3" t="s">
        <v>10</v>
      </c>
      <c r="G165" s="7">
        <v>38836</v>
      </c>
      <c r="H165" s="5">
        <f t="shared" ca="1" si="2"/>
        <v>7.7555555555555555</v>
      </c>
      <c r="I165" s="5"/>
    </row>
    <row r="166" spans="1:9" x14ac:dyDescent="0.25">
      <c r="A166" s="39" t="s">
        <v>354</v>
      </c>
      <c r="B166" s="37" t="s">
        <v>28</v>
      </c>
      <c r="C166" s="6" t="s">
        <v>246</v>
      </c>
      <c r="D166" s="6" t="s">
        <v>247</v>
      </c>
      <c r="E166" s="6" t="s">
        <v>248</v>
      </c>
      <c r="F166" s="3" t="s">
        <v>10</v>
      </c>
      <c r="G166" s="7">
        <v>39282</v>
      </c>
      <c r="H166" s="5">
        <f t="shared" ca="1" si="2"/>
        <v>6.5333333333333332</v>
      </c>
      <c r="I166" s="5"/>
    </row>
    <row r="167" spans="1:9" x14ac:dyDescent="0.25">
      <c r="A167" s="39" t="s">
        <v>354</v>
      </c>
      <c r="B167" s="37" t="s">
        <v>28</v>
      </c>
      <c r="C167" s="6" t="s">
        <v>305</v>
      </c>
      <c r="D167" s="6" t="s">
        <v>306</v>
      </c>
      <c r="E167" s="6" t="s">
        <v>268</v>
      </c>
      <c r="F167" s="3" t="s">
        <v>10</v>
      </c>
      <c r="G167" s="7">
        <v>39610</v>
      </c>
      <c r="H167" s="5">
        <f t="shared" ca="1" si="2"/>
        <v>5.6388888888888893</v>
      </c>
      <c r="I167" s="5"/>
    </row>
    <row r="168" spans="1:9" x14ac:dyDescent="0.25">
      <c r="A168" s="39" t="s">
        <v>354</v>
      </c>
      <c r="B168" s="37" t="s">
        <v>28</v>
      </c>
      <c r="C168" s="6" t="s">
        <v>421</v>
      </c>
      <c r="D168" s="6" t="s">
        <v>422</v>
      </c>
      <c r="E168" s="6" t="s">
        <v>400</v>
      </c>
      <c r="F168" s="3" t="s">
        <v>13</v>
      </c>
      <c r="G168" s="7">
        <v>40048</v>
      </c>
      <c r="H168" s="5">
        <f t="shared" ca="1" si="2"/>
        <v>4.4388888888888891</v>
      </c>
      <c r="I168" s="5"/>
    </row>
    <row r="169" spans="1:9" x14ac:dyDescent="0.25">
      <c r="A169" s="39" t="s">
        <v>354</v>
      </c>
      <c r="B169" s="37" t="s">
        <v>28</v>
      </c>
      <c r="C169" s="6" t="s">
        <v>511</v>
      </c>
      <c r="D169" s="6" t="s">
        <v>512</v>
      </c>
      <c r="E169" s="6" t="s">
        <v>513</v>
      </c>
      <c r="F169" s="3" t="s">
        <v>10</v>
      </c>
      <c r="G169" s="7">
        <v>40557</v>
      </c>
      <c r="H169" s="11">
        <f t="shared" ca="1" si="2"/>
        <v>3.0472222222222221</v>
      </c>
      <c r="I169" s="5"/>
    </row>
    <row r="170" spans="1:9" x14ac:dyDescent="0.25">
      <c r="A170" s="39" t="s">
        <v>354</v>
      </c>
      <c r="B170" s="37" t="s">
        <v>28</v>
      </c>
      <c r="C170" s="6" t="s">
        <v>514</v>
      </c>
      <c r="D170" s="6" t="s">
        <v>515</v>
      </c>
      <c r="E170" s="6" t="s">
        <v>513</v>
      </c>
      <c r="F170" s="3" t="s">
        <v>10</v>
      </c>
      <c r="G170" s="7">
        <v>40557</v>
      </c>
      <c r="H170" s="11">
        <f t="shared" ca="1" si="2"/>
        <v>3.0472222222222221</v>
      </c>
      <c r="I170" s="5"/>
    </row>
    <row r="171" spans="1:9" x14ac:dyDescent="0.25">
      <c r="A171" s="39" t="s">
        <v>354</v>
      </c>
      <c r="B171" s="37" t="s">
        <v>28</v>
      </c>
      <c r="C171" s="6" t="s">
        <v>520</v>
      </c>
      <c r="D171" s="6" t="s">
        <v>521</v>
      </c>
      <c r="E171" s="6" t="s">
        <v>513</v>
      </c>
      <c r="F171" s="3" t="s">
        <v>118</v>
      </c>
      <c r="G171" s="7">
        <v>40647</v>
      </c>
      <c r="H171" s="11">
        <f t="shared" ca="1" si="2"/>
        <v>2.7972222222222221</v>
      </c>
      <c r="I171" s="5"/>
    </row>
    <row r="172" spans="1:9" x14ac:dyDescent="0.25">
      <c r="A172" s="39" t="s">
        <v>354</v>
      </c>
      <c r="B172" s="37" t="s">
        <v>28</v>
      </c>
      <c r="C172" s="6" t="s">
        <v>522</v>
      </c>
      <c r="D172" s="6" t="s">
        <v>523</v>
      </c>
      <c r="E172" s="6" t="s">
        <v>513</v>
      </c>
      <c r="F172" s="3" t="s">
        <v>118</v>
      </c>
      <c r="G172" s="7">
        <v>40647</v>
      </c>
      <c r="H172" s="11">
        <f t="shared" ca="1" si="2"/>
        <v>2.7972222222222221</v>
      </c>
      <c r="I172" s="5"/>
    </row>
    <row r="173" spans="1:9" x14ac:dyDescent="0.25">
      <c r="A173" s="39" t="s">
        <v>354</v>
      </c>
      <c r="B173" s="37" t="s">
        <v>28</v>
      </c>
      <c r="C173" s="6" t="s">
        <v>527</v>
      </c>
      <c r="D173" s="6" t="s">
        <v>528</v>
      </c>
      <c r="E173" s="6" t="s">
        <v>526</v>
      </c>
      <c r="F173" s="3" t="s">
        <v>13</v>
      </c>
      <c r="G173" s="7">
        <v>40656</v>
      </c>
      <c r="H173" s="11">
        <f t="shared" ca="1" si="2"/>
        <v>2.7722222222222221</v>
      </c>
      <c r="I173" s="5"/>
    </row>
    <row r="174" spans="1:9" x14ac:dyDescent="0.25">
      <c r="A174" s="39" t="s">
        <v>354</v>
      </c>
      <c r="B174" s="37" t="s">
        <v>28</v>
      </c>
      <c r="C174" s="6" t="s">
        <v>557</v>
      </c>
      <c r="D174" s="6" t="s">
        <v>558</v>
      </c>
      <c r="E174" s="6" t="s">
        <v>559</v>
      </c>
      <c r="F174" s="3" t="s">
        <v>13</v>
      </c>
      <c r="G174" s="7">
        <v>40801</v>
      </c>
      <c r="H174" s="11">
        <f t="shared" ca="1" si="2"/>
        <v>2.3777777777777778</v>
      </c>
      <c r="I174" s="5"/>
    </row>
    <row r="175" spans="1:9" x14ac:dyDescent="0.25">
      <c r="A175" s="39" t="s">
        <v>354</v>
      </c>
      <c r="B175" s="38" t="s">
        <v>28</v>
      </c>
      <c r="C175" s="22" t="s">
        <v>706</v>
      </c>
      <c r="D175" s="22" t="s">
        <v>707</v>
      </c>
      <c r="E175" s="22" t="s">
        <v>708</v>
      </c>
      <c r="F175" s="3" t="s">
        <v>13</v>
      </c>
      <c r="G175" s="23">
        <v>41167</v>
      </c>
      <c r="H175" s="21">
        <f t="shared" ca="1" si="2"/>
        <v>1.3777777777777778</v>
      </c>
      <c r="I175" s="5"/>
    </row>
    <row r="176" spans="1:9" x14ac:dyDescent="0.25">
      <c r="A176" s="39" t="s">
        <v>354</v>
      </c>
      <c r="B176" s="38" t="s">
        <v>28</v>
      </c>
      <c r="C176" s="22" t="s">
        <v>709</v>
      </c>
      <c r="D176" s="22" t="s">
        <v>710</v>
      </c>
      <c r="E176" s="22" t="s">
        <v>708</v>
      </c>
      <c r="F176" s="3" t="s">
        <v>13</v>
      </c>
      <c r="G176" s="23">
        <v>41167</v>
      </c>
      <c r="H176" s="21">
        <f t="shared" ca="1" si="2"/>
        <v>1.3777777777777778</v>
      </c>
      <c r="I176" s="5"/>
    </row>
    <row r="177" spans="1:9" x14ac:dyDescent="0.25">
      <c r="A177" s="39" t="s">
        <v>354</v>
      </c>
      <c r="B177" s="38" t="s">
        <v>28</v>
      </c>
      <c r="C177" s="22" t="s">
        <v>769</v>
      </c>
      <c r="D177" s="22" t="s">
        <v>770</v>
      </c>
      <c r="E177" s="22" t="s">
        <v>771</v>
      </c>
      <c r="F177" s="3" t="s">
        <v>13</v>
      </c>
      <c r="G177" s="23">
        <v>41403</v>
      </c>
      <c r="H177" s="21">
        <f t="shared" ca="1" si="2"/>
        <v>0.72777777777777775</v>
      </c>
      <c r="I177" s="5"/>
    </row>
    <row r="178" spans="1:9" x14ac:dyDescent="0.25">
      <c r="A178" s="39" t="s">
        <v>354</v>
      </c>
      <c r="B178" s="41" t="s">
        <v>28</v>
      </c>
      <c r="C178" s="33" t="s">
        <v>827</v>
      </c>
      <c r="D178" s="33" t="s">
        <v>828</v>
      </c>
      <c r="E178" s="33" t="s">
        <v>829</v>
      </c>
      <c r="F178" s="3" t="s">
        <v>118</v>
      </c>
      <c r="G178" s="35">
        <v>41626</v>
      </c>
      <c r="H178" s="30">
        <f t="shared" ca="1" si="2"/>
        <v>0.11944444444444445</v>
      </c>
      <c r="I178" s="5"/>
    </row>
    <row r="179" spans="1:9" x14ac:dyDescent="0.25">
      <c r="A179" s="39" t="s">
        <v>354</v>
      </c>
      <c r="B179" s="38" t="s">
        <v>28</v>
      </c>
      <c r="C179" s="22" t="s">
        <v>514</v>
      </c>
      <c r="D179" s="22" t="s">
        <v>832</v>
      </c>
      <c r="E179" s="22" t="s">
        <v>829</v>
      </c>
      <c r="F179" s="3" t="s">
        <v>118</v>
      </c>
      <c r="G179" s="23">
        <v>41653</v>
      </c>
      <c r="H179" s="21">
        <f t="shared" ca="1" si="2"/>
        <v>4.7222222222222221E-2</v>
      </c>
      <c r="I179" s="5"/>
    </row>
    <row r="180" spans="1:9" x14ac:dyDescent="0.25">
      <c r="A180" s="39" t="s">
        <v>605</v>
      </c>
      <c r="B180" s="39" t="s">
        <v>237</v>
      </c>
      <c r="C180" t="s">
        <v>238</v>
      </c>
      <c r="D180" t="s">
        <v>239</v>
      </c>
      <c r="E180" t="s">
        <v>222</v>
      </c>
      <c r="F180" s="3" t="s">
        <v>10</v>
      </c>
      <c r="G180" s="4">
        <v>39234</v>
      </c>
      <c r="H180" s="5">
        <f t="shared" ca="1" si="2"/>
        <v>6.666666666666667</v>
      </c>
      <c r="I180" s="5"/>
    </row>
    <row r="181" spans="1:9" x14ac:dyDescent="0.25">
      <c r="A181" s="39" t="s">
        <v>605</v>
      </c>
      <c r="B181" s="39" t="s">
        <v>240</v>
      </c>
      <c r="C181" t="s">
        <v>241</v>
      </c>
      <c r="D181" t="s">
        <v>242</v>
      </c>
      <c r="E181" t="s">
        <v>222</v>
      </c>
      <c r="F181" s="3" t="s">
        <v>10</v>
      </c>
      <c r="G181" s="4">
        <v>39234</v>
      </c>
      <c r="H181" s="5">
        <f t="shared" ca="1" si="2"/>
        <v>6.666666666666667</v>
      </c>
      <c r="I181" s="5"/>
    </row>
    <row r="182" spans="1:9" x14ac:dyDescent="0.25">
      <c r="A182" s="39" t="s">
        <v>605</v>
      </c>
      <c r="B182" s="39" t="s">
        <v>240</v>
      </c>
      <c r="C182" t="s">
        <v>383</v>
      </c>
      <c r="D182" t="s">
        <v>384</v>
      </c>
      <c r="E182" t="s">
        <v>372</v>
      </c>
      <c r="F182" s="3" t="s">
        <v>10</v>
      </c>
      <c r="G182" s="4">
        <v>39867</v>
      </c>
      <c r="H182" s="5">
        <f t="shared" ca="1" si="2"/>
        <v>4.9388888888888891</v>
      </c>
      <c r="I182" s="5"/>
    </row>
    <row r="183" spans="1:9" x14ac:dyDescent="0.25">
      <c r="A183" s="39" t="s">
        <v>173</v>
      </c>
      <c r="B183" s="37" t="s">
        <v>261</v>
      </c>
      <c r="C183" s="6" t="s">
        <v>262</v>
      </c>
      <c r="D183" s="6" t="s">
        <v>263</v>
      </c>
      <c r="E183" s="6" t="s">
        <v>245</v>
      </c>
      <c r="F183" s="3" t="s">
        <v>13</v>
      </c>
      <c r="G183" s="7">
        <v>39348</v>
      </c>
      <c r="H183" s="5">
        <f t="shared" ca="1" si="2"/>
        <v>6.3555555555555552</v>
      </c>
      <c r="I183" s="5"/>
    </row>
    <row r="184" spans="1:9" x14ac:dyDescent="0.25">
      <c r="A184" s="39" t="s">
        <v>173</v>
      </c>
      <c r="B184" s="37" t="s">
        <v>261</v>
      </c>
      <c r="C184" s="6" t="s">
        <v>279</v>
      </c>
      <c r="D184" s="6" t="s">
        <v>280</v>
      </c>
      <c r="E184" s="6" t="s">
        <v>245</v>
      </c>
      <c r="F184" s="3" t="s">
        <v>13</v>
      </c>
      <c r="G184" s="7">
        <v>39457</v>
      </c>
      <c r="H184" s="5">
        <f t="shared" ca="1" si="2"/>
        <v>6.0583333333333336</v>
      </c>
      <c r="I184" s="5"/>
    </row>
    <row r="185" spans="1:9" x14ac:dyDescent="0.25">
      <c r="A185" s="39" t="s">
        <v>173</v>
      </c>
      <c r="B185" s="37" t="s">
        <v>261</v>
      </c>
      <c r="C185" s="6" t="s">
        <v>407</v>
      </c>
      <c r="D185" s="6" t="s">
        <v>408</v>
      </c>
      <c r="E185" s="6" t="s">
        <v>222</v>
      </c>
      <c r="F185" s="3" t="s">
        <v>10</v>
      </c>
      <c r="G185" s="7">
        <v>39946</v>
      </c>
      <c r="H185" s="5">
        <f t="shared" ca="1" si="2"/>
        <v>4.7166666666666668</v>
      </c>
      <c r="I185" s="5"/>
    </row>
    <row r="186" spans="1:9" x14ac:dyDescent="0.25">
      <c r="A186" s="39" t="s">
        <v>173</v>
      </c>
      <c r="B186" s="37" t="s">
        <v>261</v>
      </c>
      <c r="C186" s="6" t="s">
        <v>476</v>
      </c>
      <c r="D186" s="6" t="s">
        <v>477</v>
      </c>
      <c r="E186" s="6" t="s">
        <v>376</v>
      </c>
      <c r="F186" s="3" t="s">
        <v>10</v>
      </c>
      <c r="G186" s="7">
        <v>40305</v>
      </c>
      <c r="H186" s="11">
        <f t="shared" ca="1" si="2"/>
        <v>3.7333333333333334</v>
      </c>
      <c r="I186" s="11"/>
    </row>
    <row r="187" spans="1:9" x14ac:dyDescent="0.25">
      <c r="A187" s="39" t="s">
        <v>173</v>
      </c>
      <c r="B187" s="37" t="s">
        <v>261</v>
      </c>
      <c r="C187" s="6" t="s">
        <v>524</v>
      </c>
      <c r="D187" s="6" t="s">
        <v>525</v>
      </c>
      <c r="E187" s="6" t="s">
        <v>526</v>
      </c>
      <c r="F187" s="3" t="s">
        <v>13</v>
      </c>
      <c r="G187" s="7">
        <v>40652</v>
      </c>
      <c r="H187" s="11">
        <f t="shared" ca="1" si="2"/>
        <v>2.7833333333333332</v>
      </c>
      <c r="I187" s="11"/>
    </row>
    <row r="188" spans="1:9" x14ac:dyDescent="0.25">
      <c r="A188" s="39" t="s">
        <v>173</v>
      </c>
      <c r="B188" s="38" t="s">
        <v>261</v>
      </c>
      <c r="C188" s="22" t="s">
        <v>800</v>
      </c>
      <c r="D188" s="22" t="s">
        <v>801</v>
      </c>
      <c r="E188" s="22" t="s">
        <v>744</v>
      </c>
      <c r="F188" s="3" t="s">
        <v>13</v>
      </c>
      <c r="G188" s="23">
        <v>41457</v>
      </c>
      <c r="H188" s="21">
        <f t="shared" ca="1" si="2"/>
        <v>0.5805555555555556</v>
      </c>
      <c r="I188" s="11"/>
    </row>
    <row r="189" spans="1:9" x14ac:dyDescent="0.25">
      <c r="A189" s="39" t="s">
        <v>451</v>
      </c>
      <c r="B189" s="39" t="s">
        <v>451</v>
      </c>
      <c r="C189" t="s">
        <v>452</v>
      </c>
      <c r="D189" t="s">
        <v>453</v>
      </c>
      <c r="E189" t="s">
        <v>400</v>
      </c>
      <c r="F189" s="3" t="s">
        <v>13</v>
      </c>
      <c r="G189" s="4">
        <v>40256</v>
      </c>
      <c r="H189" s="11">
        <f t="shared" ca="1" si="2"/>
        <v>3.8666666666666667</v>
      </c>
      <c r="I189" s="11"/>
    </row>
    <row r="190" spans="1:9" x14ac:dyDescent="0.25">
      <c r="A190" s="39" t="s">
        <v>451</v>
      </c>
      <c r="B190" s="38" t="s">
        <v>451</v>
      </c>
      <c r="C190" s="22" t="s">
        <v>681</v>
      </c>
      <c r="D190" s="22" t="s">
        <v>682</v>
      </c>
      <c r="E190" s="22" t="s">
        <v>513</v>
      </c>
      <c r="F190" s="3" t="s">
        <v>10</v>
      </c>
      <c r="G190" s="23">
        <v>41079</v>
      </c>
      <c r="H190" s="21">
        <f t="shared" ca="1" si="2"/>
        <v>1.6166666666666667</v>
      </c>
      <c r="I190" s="11"/>
    </row>
    <row r="191" spans="1:9" x14ac:dyDescent="0.25">
      <c r="A191" s="39" t="s">
        <v>451</v>
      </c>
      <c r="B191" s="38" t="s">
        <v>451</v>
      </c>
      <c r="C191" s="22" t="s">
        <v>683</v>
      </c>
      <c r="D191" s="22" t="s">
        <v>684</v>
      </c>
      <c r="E191" s="22" t="s">
        <v>513</v>
      </c>
      <c r="F191" s="3" t="s">
        <v>10</v>
      </c>
      <c r="G191" s="23">
        <v>41079</v>
      </c>
      <c r="H191" s="21">
        <f t="shared" ca="1" si="2"/>
        <v>1.6166666666666667</v>
      </c>
      <c r="I191" s="11"/>
    </row>
    <row r="192" spans="1:9" x14ac:dyDescent="0.25">
      <c r="A192" s="39" t="s">
        <v>451</v>
      </c>
      <c r="B192" s="38" t="s">
        <v>451</v>
      </c>
      <c r="C192" s="22" t="s">
        <v>742</v>
      </c>
      <c r="D192" s="22" t="s">
        <v>743</v>
      </c>
      <c r="E192" s="22" t="s">
        <v>744</v>
      </c>
      <c r="F192" s="3" t="s">
        <v>13</v>
      </c>
      <c r="G192" s="23">
        <v>41219</v>
      </c>
      <c r="H192" s="21">
        <f t="shared" ca="1" si="2"/>
        <v>1.2361111111111112</v>
      </c>
      <c r="I192" s="11"/>
    </row>
    <row r="193" spans="1:9" x14ac:dyDescent="0.25">
      <c r="A193" s="39" t="s">
        <v>451</v>
      </c>
      <c r="B193" s="38" t="s">
        <v>451</v>
      </c>
      <c r="C193" s="22" t="s">
        <v>825</v>
      </c>
      <c r="D193" s="22" t="s">
        <v>826</v>
      </c>
      <c r="E193" s="22" t="s">
        <v>744</v>
      </c>
      <c r="F193" s="3" t="s">
        <v>13</v>
      </c>
      <c r="G193" s="23">
        <v>41600</v>
      </c>
      <c r="H193" s="21">
        <f t="shared" ca="1" si="2"/>
        <v>0.19166666666666668</v>
      </c>
      <c r="I193" s="11"/>
    </row>
    <row r="194" spans="1:9" x14ac:dyDescent="0.25">
      <c r="A194" s="39" t="s">
        <v>25</v>
      </c>
      <c r="B194" s="39" t="s">
        <v>68</v>
      </c>
      <c r="C194" t="s">
        <v>68</v>
      </c>
      <c r="D194" t="s">
        <v>69</v>
      </c>
      <c r="E194" t="s">
        <v>61</v>
      </c>
      <c r="F194" s="3" t="s">
        <v>10</v>
      </c>
      <c r="G194" s="4">
        <v>38133</v>
      </c>
      <c r="H194" s="5">
        <f t="shared" ref="H194:H257" ca="1" si="3">YEARFRAC(G194,TODAY())</f>
        <v>9.6805555555555554</v>
      </c>
      <c r="I194" s="11"/>
    </row>
    <row r="195" spans="1:9" x14ac:dyDescent="0.25">
      <c r="A195" s="39" t="s">
        <v>25</v>
      </c>
      <c r="B195" s="38" t="s">
        <v>747</v>
      </c>
      <c r="C195" s="22" t="s">
        <v>748</v>
      </c>
      <c r="D195" s="22" t="s">
        <v>749</v>
      </c>
      <c r="E195" s="22" t="s">
        <v>750</v>
      </c>
      <c r="F195" s="3" t="s">
        <v>10</v>
      </c>
      <c r="G195" s="23">
        <v>41283</v>
      </c>
      <c r="H195" s="21">
        <f t="shared" ca="1" si="3"/>
        <v>1.0611111111111111</v>
      </c>
      <c r="I195" s="11"/>
    </row>
    <row r="196" spans="1:9" x14ac:dyDescent="0.25">
      <c r="A196" s="39" t="s">
        <v>25</v>
      </c>
      <c r="B196" s="38" t="s">
        <v>747</v>
      </c>
      <c r="C196" s="22" t="s">
        <v>751</v>
      </c>
      <c r="D196" s="22" t="s">
        <v>752</v>
      </c>
      <c r="E196" s="22" t="s">
        <v>753</v>
      </c>
      <c r="F196" s="3" t="s">
        <v>13</v>
      </c>
      <c r="G196" s="23">
        <v>41289</v>
      </c>
      <c r="H196" s="21">
        <f t="shared" ca="1" si="3"/>
        <v>1.0444444444444445</v>
      </c>
      <c r="I196" s="11"/>
    </row>
    <row r="197" spans="1:9" x14ac:dyDescent="0.25">
      <c r="A197" s="39" t="s">
        <v>251</v>
      </c>
      <c r="B197" s="39" t="s">
        <v>342</v>
      </c>
      <c r="C197" t="s">
        <v>343</v>
      </c>
      <c r="D197" t="s">
        <v>344</v>
      </c>
      <c r="E197" t="s">
        <v>222</v>
      </c>
      <c r="F197" s="3" t="s">
        <v>10</v>
      </c>
      <c r="G197" s="4">
        <v>39722</v>
      </c>
      <c r="H197" s="5">
        <f t="shared" ca="1" si="3"/>
        <v>5.333333333333333</v>
      </c>
      <c r="I197" s="11"/>
    </row>
    <row r="198" spans="1:9" x14ac:dyDescent="0.25">
      <c r="A198" s="39" t="s">
        <v>251</v>
      </c>
      <c r="B198" s="39" t="s">
        <v>342</v>
      </c>
      <c r="C198" t="s">
        <v>345</v>
      </c>
      <c r="D198" t="s">
        <v>346</v>
      </c>
      <c r="E198" t="s">
        <v>222</v>
      </c>
      <c r="F198" s="3" t="s">
        <v>10</v>
      </c>
      <c r="G198" s="4">
        <v>39722</v>
      </c>
      <c r="H198" s="5">
        <f t="shared" ca="1" si="3"/>
        <v>5.333333333333333</v>
      </c>
      <c r="I198" s="11"/>
    </row>
    <row r="199" spans="1:9" x14ac:dyDescent="0.25">
      <c r="A199" s="39" t="s">
        <v>251</v>
      </c>
      <c r="B199" s="39" t="s">
        <v>342</v>
      </c>
      <c r="C199" t="s">
        <v>347</v>
      </c>
      <c r="D199" t="s">
        <v>348</v>
      </c>
      <c r="E199" t="s">
        <v>222</v>
      </c>
      <c r="F199" s="3" t="s">
        <v>10</v>
      </c>
      <c r="G199" s="4">
        <v>39722</v>
      </c>
      <c r="H199" s="5">
        <f t="shared" ca="1" si="3"/>
        <v>5.333333333333333</v>
      </c>
      <c r="I199" s="11"/>
    </row>
    <row r="200" spans="1:9" x14ac:dyDescent="0.25">
      <c r="A200" s="39" t="s">
        <v>251</v>
      </c>
      <c r="B200" s="39" t="s">
        <v>342</v>
      </c>
      <c r="C200" t="s">
        <v>35</v>
      </c>
      <c r="D200" t="s">
        <v>349</v>
      </c>
      <c r="E200" t="s">
        <v>222</v>
      </c>
      <c r="F200" s="3" t="s">
        <v>10</v>
      </c>
      <c r="G200" s="4">
        <v>39722</v>
      </c>
      <c r="H200" s="5">
        <f t="shared" ca="1" si="3"/>
        <v>5.333333333333333</v>
      </c>
      <c r="I200" s="11"/>
    </row>
    <row r="201" spans="1:9" x14ac:dyDescent="0.25">
      <c r="A201" s="39" t="s">
        <v>251</v>
      </c>
      <c r="B201" s="39" t="s">
        <v>342</v>
      </c>
      <c r="C201" t="s">
        <v>35</v>
      </c>
      <c r="D201" t="s">
        <v>350</v>
      </c>
      <c r="E201" t="s">
        <v>222</v>
      </c>
      <c r="F201" s="3" t="s">
        <v>10</v>
      </c>
      <c r="G201" s="4">
        <v>39722</v>
      </c>
      <c r="H201" s="5">
        <f t="shared" ca="1" si="3"/>
        <v>5.333333333333333</v>
      </c>
      <c r="I201" s="11"/>
    </row>
    <row r="202" spans="1:9" x14ac:dyDescent="0.25">
      <c r="A202" s="39" t="s">
        <v>605</v>
      </c>
      <c r="B202" s="39" t="s">
        <v>605</v>
      </c>
      <c r="C202" t="s">
        <v>606</v>
      </c>
      <c r="D202" t="s">
        <v>607</v>
      </c>
      <c r="E202" t="s">
        <v>543</v>
      </c>
      <c r="F202" s="3" t="s">
        <v>13</v>
      </c>
      <c r="G202" s="4">
        <v>40942</v>
      </c>
      <c r="H202" s="11">
        <f t="shared" ca="1" si="3"/>
        <v>1.9944444444444445</v>
      </c>
      <c r="I202" s="11"/>
    </row>
    <row r="203" spans="1:9" x14ac:dyDescent="0.25">
      <c r="A203" s="39" t="s">
        <v>605</v>
      </c>
      <c r="B203" s="38" t="s">
        <v>605</v>
      </c>
      <c r="C203" s="22" t="s">
        <v>778</v>
      </c>
      <c r="D203" s="22" t="s">
        <v>779</v>
      </c>
      <c r="E203" s="22" t="s">
        <v>780</v>
      </c>
      <c r="F203" s="3" t="s">
        <v>13</v>
      </c>
      <c r="G203" s="23">
        <v>41423</v>
      </c>
      <c r="H203" s="21">
        <f t="shared" ca="1" si="3"/>
        <v>0.67222222222222228</v>
      </c>
      <c r="I203" s="11"/>
    </row>
    <row r="204" spans="1:9" x14ac:dyDescent="0.25">
      <c r="A204" s="39" t="s">
        <v>25</v>
      </c>
      <c r="B204" s="39" t="s">
        <v>25</v>
      </c>
      <c r="C204" t="s">
        <v>26</v>
      </c>
      <c r="D204" t="s">
        <v>27</v>
      </c>
      <c r="E204" t="s">
        <v>17</v>
      </c>
      <c r="F204" s="3" t="s">
        <v>10</v>
      </c>
      <c r="G204" s="4">
        <v>37415</v>
      </c>
      <c r="H204" s="5">
        <f t="shared" ca="1" si="3"/>
        <v>11.647222222222222</v>
      </c>
      <c r="I204" s="11"/>
    </row>
    <row r="205" spans="1:9" x14ac:dyDescent="0.25">
      <c r="A205" s="39" t="s">
        <v>25</v>
      </c>
      <c r="B205" s="39" t="s">
        <v>25</v>
      </c>
      <c r="C205" t="s">
        <v>101</v>
      </c>
      <c r="D205" t="s">
        <v>102</v>
      </c>
      <c r="E205" t="s">
        <v>103</v>
      </c>
      <c r="F205" s="3" t="s">
        <v>10</v>
      </c>
      <c r="G205" s="4">
        <v>38364</v>
      </c>
      <c r="H205" s="5">
        <f t="shared" ca="1" si="3"/>
        <v>9.0527777777777771</v>
      </c>
      <c r="I205" s="11"/>
    </row>
    <row r="206" spans="1:9" x14ac:dyDescent="0.25">
      <c r="A206" s="39" t="s">
        <v>25</v>
      </c>
      <c r="B206" s="39" t="s">
        <v>25</v>
      </c>
      <c r="C206" t="s">
        <v>108</v>
      </c>
      <c r="D206" t="s">
        <v>109</v>
      </c>
      <c r="E206" t="s">
        <v>78</v>
      </c>
      <c r="F206" s="3" t="s">
        <v>13</v>
      </c>
      <c r="G206" s="4">
        <v>38478</v>
      </c>
      <c r="H206" s="5">
        <f t="shared" ca="1" si="3"/>
        <v>8.7361111111111107</v>
      </c>
      <c r="I206" s="11"/>
    </row>
    <row r="207" spans="1:9" x14ac:dyDescent="0.25">
      <c r="A207" s="39" t="s">
        <v>25</v>
      </c>
      <c r="B207" s="39" t="s">
        <v>25</v>
      </c>
      <c r="C207" t="s">
        <v>178</v>
      </c>
      <c r="D207" t="s">
        <v>179</v>
      </c>
      <c r="E207" t="s">
        <v>134</v>
      </c>
      <c r="F207" t="s">
        <v>10</v>
      </c>
      <c r="G207" s="4">
        <v>38891</v>
      </c>
      <c r="H207" s="5">
        <f t="shared" ca="1" si="3"/>
        <v>7.6055555555555552</v>
      </c>
      <c r="I207" s="11"/>
    </row>
    <row r="208" spans="1:9" x14ac:dyDescent="0.25">
      <c r="A208" s="39" t="s">
        <v>25</v>
      </c>
      <c r="B208" s="39" t="s">
        <v>25</v>
      </c>
      <c r="C208" t="s">
        <v>35</v>
      </c>
      <c r="D208" t="s">
        <v>180</v>
      </c>
      <c r="E208" t="s">
        <v>134</v>
      </c>
      <c r="F208" s="13" t="s">
        <v>10</v>
      </c>
      <c r="G208" s="4">
        <v>38891</v>
      </c>
      <c r="H208" s="5">
        <f t="shared" ca="1" si="3"/>
        <v>7.6055555555555552</v>
      </c>
      <c r="I208" s="11"/>
    </row>
    <row r="209" spans="1:9" x14ac:dyDescent="0.25">
      <c r="A209" s="39" t="s">
        <v>25</v>
      </c>
      <c r="B209" s="39" t="s">
        <v>25</v>
      </c>
      <c r="C209" t="s">
        <v>274</v>
      </c>
      <c r="D209" t="s">
        <v>275</v>
      </c>
      <c r="E209" s="4" t="s">
        <v>276</v>
      </c>
      <c r="F209" s="3" t="s">
        <v>118</v>
      </c>
      <c r="G209" s="4">
        <v>39442</v>
      </c>
      <c r="H209" s="5">
        <f t="shared" ca="1" si="3"/>
        <v>6.0972222222222223</v>
      </c>
      <c r="I209" s="11"/>
    </row>
    <row r="210" spans="1:9" x14ac:dyDescent="0.25">
      <c r="A210" s="39" t="s">
        <v>25</v>
      </c>
      <c r="B210" s="39" t="s">
        <v>25</v>
      </c>
      <c r="C210" t="s">
        <v>427</v>
      </c>
      <c r="D210" t="s">
        <v>428</v>
      </c>
      <c r="E210" t="s">
        <v>400</v>
      </c>
      <c r="F210" s="3" t="s">
        <v>13</v>
      </c>
      <c r="G210" s="4">
        <v>40070</v>
      </c>
      <c r="H210" s="5">
        <f t="shared" ca="1" si="3"/>
        <v>4.3805555555555555</v>
      </c>
      <c r="I210" s="11"/>
    </row>
    <row r="211" spans="1:9" x14ac:dyDescent="0.25">
      <c r="A211" s="39" t="s">
        <v>25</v>
      </c>
      <c r="B211" s="39" t="s">
        <v>25</v>
      </c>
      <c r="C211" t="s">
        <v>447</v>
      </c>
      <c r="D211" t="s">
        <v>448</v>
      </c>
      <c r="E211" t="s">
        <v>376</v>
      </c>
      <c r="F211" s="3" t="s">
        <v>10</v>
      </c>
      <c r="G211" s="4">
        <v>40207</v>
      </c>
      <c r="H211" s="11">
        <f t="shared" ca="1" si="3"/>
        <v>4.0055555555555555</v>
      </c>
      <c r="I211" s="11"/>
    </row>
    <row r="212" spans="1:9" x14ac:dyDescent="0.25">
      <c r="A212" s="39" t="s">
        <v>25</v>
      </c>
      <c r="B212" s="39" t="s">
        <v>25</v>
      </c>
      <c r="C212" t="s">
        <v>482</v>
      </c>
      <c r="D212" t="s">
        <v>483</v>
      </c>
      <c r="E212" t="s">
        <v>484</v>
      </c>
      <c r="F212" s="3" t="s">
        <v>10</v>
      </c>
      <c r="G212" s="4">
        <v>40312</v>
      </c>
      <c r="H212" s="11">
        <f t="shared" ca="1" si="3"/>
        <v>3.713888888888889</v>
      </c>
      <c r="I212" s="11"/>
    </row>
    <row r="213" spans="1:9" x14ac:dyDescent="0.25">
      <c r="A213" s="39" t="s">
        <v>25</v>
      </c>
      <c r="B213" s="37" t="s">
        <v>25</v>
      </c>
      <c r="C213" s="6" t="s">
        <v>544</v>
      </c>
      <c r="D213" s="6" t="s">
        <v>545</v>
      </c>
      <c r="E213" s="6" t="s">
        <v>513</v>
      </c>
      <c r="F213" s="3" t="s">
        <v>10</v>
      </c>
      <c r="G213" s="7">
        <v>40717</v>
      </c>
      <c r="H213" s="11">
        <f t="shared" ca="1" si="3"/>
        <v>2.6055555555555556</v>
      </c>
      <c r="I213" s="11"/>
    </row>
    <row r="214" spans="1:9" x14ac:dyDescent="0.25">
      <c r="A214" s="39" t="s">
        <v>25</v>
      </c>
      <c r="B214" s="38" t="s">
        <v>25</v>
      </c>
      <c r="C214" s="22" t="s">
        <v>783</v>
      </c>
      <c r="D214" s="22" t="s">
        <v>784</v>
      </c>
      <c r="E214" s="22" t="s">
        <v>758</v>
      </c>
      <c r="F214" s="3" t="s">
        <v>10</v>
      </c>
      <c r="G214" s="23">
        <v>41426</v>
      </c>
      <c r="H214" s="21">
        <f t="shared" ca="1" si="3"/>
        <v>0.66666666666666663</v>
      </c>
      <c r="I214" s="11"/>
    </row>
    <row r="215" spans="1:9" x14ac:dyDescent="0.25">
      <c r="A215" s="39" t="s">
        <v>862</v>
      </c>
      <c r="B215" s="39" t="s">
        <v>18</v>
      </c>
      <c r="C215" t="s">
        <v>19</v>
      </c>
      <c r="D215" t="s">
        <v>20</v>
      </c>
      <c r="E215" t="s">
        <v>17</v>
      </c>
      <c r="F215" s="12" t="s">
        <v>10</v>
      </c>
      <c r="G215" s="4">
        <v>37377</v>
      </c>
      <c r="H215" s="5">
        <f t="shared" ca="1" si="3"/>
        <v>11.75</v>
      </c>
      <c r="I215" s="11"/>
    </row>
    <row r="216" spans="1:9" x14ac:dyDescent="0.25">
      <c r="A216" s="39" t="s">
        <v>862</v>
      </c>
      <c r="B216" s="39" t="s">
        <v>18</v>
      </c>
      <c r="C216" t="s">
        <v>32</v>
      </c>
      <c r="D216" t="s">
        <v>33</v>
      </c>
      <c r="E216" t="s">
        <v>31</v>
      </c>
      <c r="F216" s="3" t="s">
        <v>10</v>
      </c>
      <c r="G216" s="4">
        <v>37537</v>
      </c>
      <c r="H216" s="5">
        <f t="shared" ca="1" si="3"/>
        <v>11.313888888888888</v>
      </c>
      <c r="I216" s="11"/>
    </row>
    <row r="217" spans="1:9" x14ac:dyDescent="0.25">
      <c r="A217" s="39" t="s">
        <v>862</v>
      </c>
      <c r="B217" s="39" t="s">
        <v>18</v>
      </c>
      <c r="C217" t="s">
        <v>87</v>
      </c>
      <c r="D217" t="s">
        <v>88</v>
      </c>
      <c r="E217" t="s">
        <v>61</v>
      </c>
      <c r="F217" s="3" t="s">
        <v>10</v>
      </c>
      <c r="G217" s="4">
        <v>38229</v>
      </c>
      <c r="H217" s="5">
        <f t="shared" ca="1" si="3"/>
        <v>9.4166666666666661</v>
      </c>
      <c r="I217" s="11"/>
    </row>
    <row r="218" spans="1:9" x14ac:dyDescent="0.25">
      <c r="A218" s="39" t="s">
        <v>862</v>
      </c>
      <c r="B218" s="39" t="s">
        <v>18</v>
      </c>
      <c r="C218" t="s">
        <v>489</v>
      </c>
      <c r="D218" t="s">
        <v>490</v>
      </c>
      <c r="E218" t="s">
        <v>376</v>
      </c>
      <c r="F218" s="3" t="s">
        <v>10</v>
      </c>
      <c r="G218" s="4">
        <v>40329</v>
      </c>
      <c r="H218" s="11">
        <f t="shared" ca="1" si="3"/>
        <v>3.6666666666666665</v>
      </c>
      <c r="I218" s="11"/>
    </row>
    <row r="219" spans="1:9" x14ac:dyDescent="0.25">
      <c r="A219" s="39" t="s">
        <v>862</v>
      </c>
      <c r="B219" s="37" t="s">
        <v>18</v>
      </c>
      <c r="C219" s="6" t="s">
        <v>555</v>
      </c>
      <c r="D219" s="6" t="s">
        <v>556</v>
      </c>
      <c r="E219" s="6" t="s">
        <v>513</v>
      </c>
      <c r="F219" s="3" t="s">
        <v>10</v>
      </c>
      <c r="G219" s="7">
        <v>40799</v>
      </c>
      <c r="H219" s="11">
        <f t="shared" ca="1" si="3"/>
        <v>2.3833333333333333</v>
      </c>
      <c r="I219" s="11"/>
    </row>
    <row r="220" spans="1:9" x14ac:dyDescent="0.25">
      <c r="A220" s="39" t="s">
        <v>862</v>
      </c>
      <c r="B220" s="38" t="s">
        <v>18</v>
      </c>
      <c r="C220" s="22" t="s">
        <v>721</v>
      </c>
      <c r="D220" s="22" t="s">
        <v>722</v>
      </c>
      <c r="E220" s="22" t="s">
        <v>513</v>
      </c>
      <c r="F220" s="3" t="s">
        <v>10</v>
      </c>
      <c r="G220" s="23">
        <v>41183</v>
      </c>
      <c r="H220" s="21">
        <f t="shared" ca="1" si="3"/>
        <v>1.3333333333333333</v>
      </c>
      <c r="I220" s="11"/>
    </row>
    <row r="221" spans="1:9" x14ac:dyDescent="0.25">
      <c r="A221" s="39" t="s">
        <v>862</v>
      </c>
      <c r="B221" s="38" t="s">
        <v>18</v>
      </c>
      <c r="C221" s="22" t="s">
        <v>830</v>
      </c>
      <c r="D221" s="22" t="s">
        <v>831</v>
      </c>
      <c r="E221" s="22" t="s">
        <v>758</v>
      </c>
      <c r="F221" s="3" t="s">
        <v>10</v>
      </c>
      <c r="G221" s="23">
        <v>41627</v>
      </c>
      <c r="H221" s="21">
        <f t="shared" ca="1" si="3"/>
        <v>0.11666666666666667</v>
      </c>
      <c r="I221" s="11"/>
    </row>
    <row r="222" spans="1:9" x14ac:dyDescent="0.25">
      <c r="A222" s="39" t="s">
        <v>25</v>
      </c>
      <c r="B222" s="39" t="s">
        <v>85</v>
      </c>
      <c r="C222" t="s">
        <v>7</v>
      </c>
      <c r="D222" t="s">
        <v>86</v>
      </c>
      <c r="E222" t="s">
        <v>72</v>
      </c>
      <c r="F222" s="3" t="s">
        <v>10</v>
      </c>
      <c r="G222" s="4">
        <v>38227</v>
      </c>
      <c r="H222" s="5">
        <f t="shared" ca="1" si="3"/>
        <v>9.4250000000000007</v>
      </c>
      <c r="I222" s="11"/>
    </row>
    <row r="223" spans="1:9" x14ac:dyDescent="0.25">
      <c r="A223" s="39" t="s">
        <v>257</v>
      </c>
      <c r="B223" s="39" t="s">
        <v>257</v>
      </c>
      <c r="C223" t="s">
        <v>258</v>
      </c>
      <c r="D223" t="s">
        <v>259</v>
      </c>
      <c r="E223" t="s">
        <v>260</v>
      </c>
      <c r="F223" s="3" t="s">
        <v>118</v>
      </c>
      <c r="G223" s="4">
        <v>39343</v>
      </c>
      <c r="H223" s="5">
        <f t="shared" ca="1" si="3"/>
        <v>6.3694444444444445</v>
      </c>
      <c r="I223" s="11"/>
    </row>
    <row r="224" spans="1:9" x14ac:dyDescent="0.25">
      <c r="A224" s="39" t="s">
        <v>257</v>
      </c>
      <c r="B224" s="42" t="s">
        <v>257</v>
      </c>
      <c r="C224" s="13" t="s">
        <v>601</v>
      </c>
      <c r="D224" s="13" t="s">
        <v>602</v>
      </c>
      <c r="E224" s="13" t="s">
        <v>484</v>
      </c>
      <c r="F224" s="12" t="s">
        <v>118</v>
      </c>
      <c r="G224" s="14">
        <v>40939</v>
      </c>
      <c r="H224" s="15">
        <f t="shared" ca="1" si="3"/>
        <v>2</v>
      </c>
      <c r="I224" s="11"/>
    </row>
    <row r="225" spans="1:9" x14ac:dyDescent="0.25">
      <c r="A225" s="39" t="s">
        <v>257</v>
      </c>
      <c r="B225" s="43" t="s">
        <v>257</v>
      </c>
      <c r="C225" s="16" t="s">
        <v>608</v>
      </c>
      <c r="D225" s="16" t="s">
        <v>609</v>
      </c>
      <c r="E225" s="16" t="s">
        <v>526</v>
      </c>
      <c r="F225" s="12" t="s">
        <v>13</v>
      </c>
      <c r="G225" s="17">
        <v>40942</v>
      </c>
      <c r="H225" s="15">
        <f t="shared" ca="1" si="3"/>
        <v>1.9944444444444445</v>
      </c>
      <c r="I225" s="11"/>
    </row>
    <row r="226" spans="1:9" x14ac:dyDescent="0.25">
      <c r="A226" s="39" t="s">
        <v>257</v>
      </c>
      <c r="B226" s="44" t="s">
        <v>257</v>
      </c>
      <c r="C226" s="24" t="s">
        <v>366</v>
      </c>
      <c r="D226" s="24" t="s">
        <v>814</v>
      </c>
      <c r="E226" s="24" t="s">
        <v>815</v>
      </c>
      <c r="F226" s="18" t="s">
        <v>13</v>
      </c>
      <c r="G226" s="25">
        <v>41529</v>
      </c>
      <c r="H226" s="26">
        <f t="shared" ca="1" si="3"/>
        <v>0.38611111111111113</v>
      </c>
      <c r="I226" s="11"/>
    </row>
    <row r="227" spans="1:9" x14ac:dyDescent="0.25">
      <c r="A227" s="39" t="s">
        <v>862</v>
      </c>
      <c r="B227" s="44" t="s">
        <v>663</v>
      </c>
      <c r="C227" s="24" t="s">
        <v>664</v>
      </c>
      <c r="D227" s="24" t="s">
        <v>665</v>
      </c>
      <c r="E227" s="24" t="s">
        <v>513</v>
      </c>
      <c r="F227" s="18" t="s">
        <v>10</v>
      </c>
      <c r="G227" s="25">
        <v>41064</v>
      </c>
      <c r="H227" s="26">
        <f t="shared" ca="1" si="3"/>
        <v>1.6583333333333334</v>
      </c>
      <c r="I227" s="11"/>
    </row>
    <row r="228" spans="1:9" x14ac:dyDescent="0.25">
      <c r="A228" s="39" t="s">
        <v>862</v>
      </c>
      <c r="B228" s="44" t="s">
        <v>663</v>
      </c>
      <c r="C228" s="24" t="s">
        <v>666</v>
      </c>
      <c r="D228" s="24" t="s">
        <v>667</v>
      </c>
      <c r="E228" s="24" t="s">
        <v>513</v>
      </c>
      <c r="F228" s="18" t="s">
        <v>10</v>
      </c>
      <c r="G228" s="25">
        <v>41064</v>
      </c>
      <c r="H228" s="26">
        <f t="shared" ca="1" si="3"/>
        <v>1.6583333333333334</v>
      </c>
      <c r="I228" s="11"/>
    </row>
    <row r="229" spans="1:9" x14ac:dyDescent="0.25">
      <c r="A229" s="39" t="s">
        <v>862</v>
      </c>
      <c r="B229" s="44" t="s">
        <v>663</v>
      </c>
      <c r="C229" s="24" t="s">
        <v>668</v>
      </c>
      <c r="D229" s="24" t="s">
        <v>669</v>
      </c>
      <c r="E229" s="24" t="s">
        <v>513</v>
      </c>
      <c r="F229" s="18" t="s">
        <v>10</v>
      </c>
      <c r="G229" s="25">
        <v>41064</v>
      </c>
      <c r="H229" s="26">
        <f t="shared" ca="1" si="3"/>
        <v>1.6583333333333334</v>
      </c>
      <c r="I229" s="11"/>
    </row>
    <row r="230" spans="1:9" x14ac:dyDescent="0.25">
      <c r="A230" s="39" t="s">
        <v>862</v>
      </c>
      <c r="B230" s="44" t="s">
        <v>663</v>
      </c>
      <c r="C230" s="24" t="s">
        <v>670</v>
      </c>
      <c r="D230" s="24" t="s">
        <v>671</v>
      </c>
      <c r="E230" s="24" t="s">
        <v>526</v>
      </c>
      <c r="F230" s="18" t="s">
        <v>13</v>
      </c>
      <c r="G230" s="25">
        <v>41066</v>
      </c>
      <c r="H230" s="26">
        <f t="shared" ca="1" si="3"/>
        <v>1.6527777777777777</v>
      </c>
      <c r="I230" s="11"/>
    </row>
    <row r="231" spans="1:9" x14ac:dyDescent="0.25">
      <c r="A231" s="39" t="s">
        <v>25</v>
      </c>
      <c r="B231" s="43" t="s">
        <v>392</v>
      </c>
      <c r="C231" s="16" t="s">
        <v>393</v>
      </c>
      <c r="D231" s="16" t="s">
        <v>394</v>
      </c>
      <c r="E231" s="16" t="s">
        <v>222</v>
      </c>
      <c r="F231" s="18" t="s">
        <v>10</v>
      </c>
      <c r="G231" s="17">
        <v>39896</v>
      </c>
      <c r="H231" s="15">
        <f t="shared" ca="1" si="3"/>
        <v>4.8527777777777779</v>
      </c>
      <c r="I231" s="11"/>
    </row>
    <row r="232" spans="1:9" x14ac:dyDescent="0.25">
      <c r="A232" s="39" t="s">
        <v>25</v>
      </c>
      <c r="B232" s="43" t="s">
        <v>392</v>
      </c>
      <c r="C232" s="16" t="s">
        <v>403</v>
      </c>
      <c r="D232" s="16" t="s">
        <v>404</v>
      </c>
      <c r="E232" s="16" t="s">
        <v>360</v>
      </c>
      <c r="F232" s="18" t="s">
        <v>10</v>
      </c>
      <c r="G232" s="17">
        <v>39927</v>
      </c>
      <c r="H232" s="15">
        <f t="shared" ca="1" si="3"/>
        <v>4.7694444444444448</v>
      </c>
      <c r="I232" s="11"/>
    </row>
    <row r="233" spans="1:9" x14ac:dyDescent="0.25">
      <c r="A233" s="39" t="s">
        <v>25</v>
      </c>
      <c r="B233" s="43" t="s">
        <v>392</v>
      </c>
      <c r="C233" s="16" t="s">
        <v>449</v>
      </c>
      <c r="D233" s="16" t="s">
        <v>450</v>
      </c>
      <c r="E233" s="16" t="s">
        <v>376</v>
      </c>
      <c r="F233" s="18" t="s">
        <v>10</v>
      </c>
      <c r="G233" s="17">
        <v>40207</v>
      </c>
      <c r="H233" s="15">
        <f t="shared" ca="1" si="3"/>
        <v>4.0055555555555555</v>
      </c>
      <c r="I233" s="11"/>
    </row>
    <row r="234" spans="1:9" x14ac:dyDescent="0.25">
      <c r="A234" s="39" t="s">
        <v>25</v>
      </c>
      <c r="B234" s="43" t="s">
        <v>392</v>
      </c>
      <c r="C234" s="16" t="s">
        <v>454</v>
      </c>
      <c r="D234" s="16" t="s">
        <v>455</v>
      </c>
      <c r="E234" s="16" t="s">
        <v>456</v>
      </c>
      <c r="F234" s="18" t="s">
        <v>118</v>
      </c>
      <c r="G234" s="17">
        <v>40276</v>
      </c>
      <c r="H234" s="15">
        <f t="shared" ca="1" si="3"/>
        <v>3.8138888888888891</v>
      </c>
      <c r="I234" s="11"/>
    </row>
    <row r="235" spans="1:9" x14ac:dyDescent="0.25">
      <c r="A235" s="39" t="s">
        <v>25</v>
      </c>
      <c r="B235" s="43" t="s">
        <v>392</v>
      </c>
      <c r="C235" s="16" t="s">
        <v>461</v>
      </c>
      <c r="D235" s="16" t="s">
        <v>462</v>
      </c>
      <c r="E235" s="16" t="s">
        <v>376</v>
      </c>
      <c r="F235" s="18" t="s">
        <v>10</v>
      </c>
      <c r="G235" s="17">
        <v>40295</v>
      </c>
      <c r="H235" s="15">
        <f t="shared" ca="1" si="3"/>
        <v>3.7611111111111111</v>
      </c>
      <c r="I235" s="11"/>
    </row>
    <row r="236" spans="1:9" x14ac:dyDescent="0.25">
      <c r="A236" s="39" t="s">
        <v>25</v>
      </c>
      <c r="B236" s="43" t="s">
        <v>392</v>
      </c>
      <c r="C236" s="16" t="s">
        <v>589</v>
      </c>
      <c r="D236" s="16" t="s">
        <v>590</v>
      </c>
      <c r="E236" s="16" t="s">
        <v>526</v>
      </c>
      <c r="F236" s="18" t="s">
        <v>13</v>
      </c>
      <c r="G236" s="17">
        <v>40900</v>
      </c>
      <c r="H236" s="15">
        <f t="shared" ca="1" si="3"/>
        <v>2.1055555555555556</v>
      </c>
      <c r="I236" s="11"/>
    </row>
    <row r="237" spans="1:9" x14ac:dyDescent="0.25">
      <c r="A237" s="39" t="s">
        <v>25</v>
      </c>
      <c r="B237" s="44" t="s">
        <v>392</v>
      </c>
      <c r="C237" s="24" t="s">
        <v>672</v>
      </c>
      <c r="D237" s="24" t="s">
        <v>673</v>
      </c>
      <c r="E237" s="24" t="s">
        <v>548</v>
      </c>
      <c r="F237" s="18" t="s">
        <v>13</v>
      </c>
      <c r="G237" s="25">
        <v>41071</v>
      </c>
      <c r="H237" s="26">
        <f t="shared" ca="1" si="3"/>
        <v>1.6388888888888888</v>
      </c>
      <c r="I237" s="11"/>
    </row>
    <row r="238" spans="1:9" x14ac:dyDescent="0.25">
      <c r="A238" s="39" t="s">
        <v>25</v>
      </c>
      <c r="B238" s="44" t="s">
        <v>392</v>
      </c>
      <c r="C238" s="24" t="s">
        <v>698</v>
      </c>
      <c r="D238" s="24" t="s">
        <v>699</v>
      </c>
      <c r="E238" s="24" t="s">
        <v>513</v>
      </c>
      <c r="F238" s="18" t="s">
        <v>10</v>
      </c>
      <c r="G238" s="25">
        <v>41142</v>
      </c>
      <c r="H238" s="26">
        <f t="shared" ca="1" si="3"/>
        <v>1.4444444444444444</v>
      </c>
      <c r="I238" s="11"/>
    </row>
    <row r="239" spans="1:9" x14ac:dyDescent="0.25">
      <c r="A239" s="39" t="s">
        <v>25</v>
      </c>
      <c r="B239" s="44" t="s">
        <v>392</v>
      </c>
      <c r="C239" s="24" t="s">
        <v>781</v>
      </c>
      <c r="D239" s="24" t="s">
        <v>782</v>
      </c>
      <c r="E239" s="24" t="s">
        <v>758</v>
      </c>
      <c r="F239" s="18" t="s">
        <v>10</v>
      </c>
      <c r="G239" s="25">
        <v>41424</v>
      </c>
      <c r="H239" s="26">
        <f t="shared" ca="1" si="3"/>
        <v>0.66666666666666663</v>
      </c>
      <c r="I239" s="11"/>
    </row>
    <row r="240" spans="1:9" x14ac:dyDescent="0.25">
      <c r="A240" s="39" t="s">
        <v>94</v>
      </c>
      <c r="B240" s="43" t="s">
        <v>97</v>
      </c>
      <c r="C240" s="16" t="s">
        <v>98</v>
      </c>
      <c r="D240" s="16" t="s">
        <v>99</v>
      </c>
      <c r="E240" s="16" t="s">
        <v>100</v>
      </c>
      <c r="F240" s="18" t="s">
        <v>13</v>
      </c>
      <c r="G240" s="17">
        <v>38263</v>
      </c>
      <c r="H240" s="15">
        <f t="shared" ca="1" si="3"/>
        <v>9.3277777777777775</v>
      </c>
      <c r="I240" s="11"/>
    </row>
    <row r="241" spans="1:9" x14ac:dyDescent="0.25">
      <c r="A241" s="39" t="s">
        <v>94</v>
      </c>
      <c r="B241" s="43" t="s">
        <v>97</v>
      </c>
      <c r="C241" s="16" t="s">
        <v>565</v>
      </c>
      <c r="D241" s="16" t="s">
        <v>566</v>
      </c>
      <c r="E241" s="16" t="s">
        <v>508</v>
      </c>
      <c r="F241" s="18" t="s">
        <v>10</v>
      </c>
      <c r="G241" s="17">
        <v>40822</v>
      </c>
      <c r="H241" s="15">
        <f t="shared" ca="1" si="3"/>
        <v>2.3194444444444446</v>
      </c>
      <c r="I241" s="11"/>
    </row>
    <row r="242" spans="1:9" x14ac:dyDescent="0.25">
      <c r="A242" s="39" t="s">
        <v>94</v>
      </c>
      <c r="B242" s="37" t="s">
        <v>97</v>
      </c>
      <c r="C242" s="6" t="s">
        <v>567</v>
      </c>
      <c r="D242" s="6" t="s">
        <v>568</v>
      </c>
      <c r="E242" s="6" t="s">
        <v>508</v>
      </c>
      <c r="F242" s="3" t="s">
        <v>10</v>
      </c>
      <c r="G242" s="7">
        <v>40822</v>
      </c>
      <c r="H242" s="11">
        <f t="shared" ca="1" si="3"/>
        <v>2.3194444444444446</v>
      </c>
      <c r="I242" s="11"/>
    </row>
    <row r="243" spans="1:9" x14ac:dyDescent="0.25">
      <c r="A243" s="39" t="s">
        <v>94</v>
      </c>
      <c r="B243" s="39" t="s">
        <v>97</v>
      </c>
      <c r="C243" t="s">
        <v>628</v>
      </c>
      <c r="D243" t="s">
        <v>629</v>
      </c>
      <c r="E243" t="s">
        <v>513</v>
      </c>
      <c r="F243" s="9" t="s">
        <v>10</v>
      </c>
      <c r="G243" s="4">
        <v>40967</v>
      </c>
      <c r="H243" s="11">
        <f t="shared" ca="1" si="3"/>
        <v>1.925</v>
      </c>
      <c r="I243" s="11"/>
    </row>
    <row r="244" spans="1:9" x14ac:dyDescent="0.25">
      <c r="A244" s="39" t="s">
        <v>94</v>
      </c>
      <c r="B244" s="39" t="s">
        <v>97</v>
      </c>
      <c r="C244" t="s">
        <v>630</v>
      </c>
      <c r="D244" t="s">
        <v>631</v>
      </c>
      <c r="E244" t="s">
        <v>513</v>
      </c>
      <c r="F244" s="9" t="s">
        <v>10</v>
      </c>
      <c r="G244" s="4">
        <v>40967</v>
      </c>
      <c r="H244" s="11">
        <f t="shared" ca="1" si="3"/>
        <v>1.925</v>
      </c>
      <c r="I244" s="11"/>
    </row>
    <row r="245" spans="1:9" x14ac:dyDescent="0.25">
      <c r="A245" s="39" t="s">
        <v>94</v>
      </c>
      <c r="B245" s="38" t="s">
        <v>97</v>
      </c>
      <c r="C245" s="22" t="s">
        <v>691</v>
      </c>
      <c r="D245" s="22" t="s">
        <v>692</v>
      </c>
      <c r="E245" s="22" t="s">
        <v>693</v>
      </c>
      <c r="F245" s="3" t="s">
        <v>13</v>
      </c>
      <c r="G245" s="23">
        <v>41106</v>
      </c>
      <c r="H245" s="21">
        <f t="shared" ca="1" si="3"/>
        <v>1.5416666666666667</v>
      </c>
      <c r="I245" s="11"/>
    </row>
    <row r="246" spans="1:9" x14ac:dyDescent="0.25">
      <c r="A246" s="39" t="s">
        <v>25</v>
      </c>
      <c r="B246" s="37" t="s">
        <v>395</v>
      </c>
      <c r="C246" s="6" t="s">
        <v>396</v>
      </c>
      <c r="D246" s="6" t="s">
        <v>397</v>
      </c>
      <c r="E246" s="6" t="s">
        <v>222</v>
      </c>
      <c r="F246" s="3" t="s">
        <v>10</v>
      </c>
      <c r="G246" s="7">
        <v>39896</v>
      </c>
      <c r="H246" s="5">
        <f t="shared" ca="1" si="3"/>
        <v>4.8527777777777779</v>
      </c>
      <c r="I246" s="11"/>
    </row>
    <row r="247" spans="1:9" x14ac:dyDescent="0.25">
      <c r="A247" s="39" t="s">
        <v>25</v>
      </c>
      <c r="B247" s="39" t="s">
        <v>159</v>
      </c>
      <c r="C247" t="s">
        <v>160</v>
      </c>
      <c r="D247" t="s">
        <v>161</v>
      </c>
      <c r="E247" t="s">
        <v>134</v>
      </c>
      <c r="F247" s="3" t="s">
        <v>10</v>
      </c>
      <c r="G247" s="4">
        <v>38789</v>
      </c>
      <c r="H247" s="5">
        <f t="shared" ca="1" si="3"/>
        <v>7.8833333333333337</v>
      </c>
      <c r="I247" s="11"/>
    </row>
    <row r="248" spans="1:9" x14ac:dyDescent="0.25">
      <c r="A248" s="39" t="s">
        <v>25</v>
      </c>
      <c r="B248" s="39" t="s">
        <v>159</v>
      </c>
      <c r="C248" t="s">
        <v>162</v>
      </c>
      <c r="D248" t="s">
        <v>163</v>
      </c>
      <c r="E248" t="s">
        <v>134</v>
      </c>
      <c r="F248" s="3" t="s">
        <v>10</v>
      </c>
      <c r="G248" s="4">
        <v>38789</v>
      </c>
      <c r="H248" s="5">
        <f t="shared" ca="1" si="3"/>
        <v>7.8833333333333337</v>
      </c>
      <c r="I248" s="11"/>
    </row>
    <row r="249" spans="1:9" x14ac:dyDescent="0.25">
      <c r="A249" s="39" t="s">
        <v>25</v>
      </c>
      <c r="B249" s="39" t="s">
        <v>21</v>
      </c>
      <c r="C249" t="s">
        <v>22</v>
      </c>
      <c r="D249" t="s">
        <v>23</v>
      </c>
      <c r="E249" t="s">
        <v>17</v>
      </c>
      <c r="F249" s="3" t="s">
        <v>10</v>
      </c>
      <c r="G249" s="4">
        <v>37393</v>
      </c>
      <c r="H249" s="5">
        <f t="shared" ca="1" si="3"/>
        <v>11.705555555555556</v>
      </c>
      <c r="I249" s="11"/>
    </row>
    <row r="250" spans="1:9" x14ac:dyDescent="0.25">
      <c r="A250" s="39" t="s">
        <v>25</v>
      </c>
      <c r="B250" s="39" t="s">
        <v>21</v>
      </c>
      <c r="C250" t="s">
        <v>22</v>
      </c>
      <c r="D250" t="s">
        <v>24</v>
      </c>
      <c r="E250" t="s">
        <v>17</v>
      </c>
      <c r="F250" s="3" t="s">
        <v>10</v>
      </c>
      <c r="G250" s="4">
        <v>37393</v>
      </c>
      <c r="H250" s="5">
        <f t="shared" ca="1" si="3"/>
        <v>11.705555555555556</v>
      </c>
      <c r="I250" s="11"/>
    </row>
    <row r="251" spans="1:9" x14ac:dyDescent="0.25">
      <c r="A251" s="39" t="s">
        <v>25</v>
      </c>
      <c r="B251" s="39" t="s">
        <v>21</v>
      </c>
      <c r="C251" t="s">
        <v>22</v>
      </c>
      <c r="D251" t="s">
        <v>42</v>
      </c>
      <c r="E251" t="s">
        <v>17</v>
      </c>
      <c r="F251" s="3" t="s">
        <v>10</v>
      </c>
      <c r="G251" s="4">
        <v>37759</v>
      </c>
      <c r="H251" s="5">
        <f t="shared" ca="1" si="3"/>
        <v>10.702777777777778</v>
      </c>
      <c r="I251" s="11"/>
    </row>
    <row r="252" spans="1:9" x14ac:dyDescent="0.25">
      <c r="A252" s="39" t="s">
        <v>25</v>
      </c>
      <c r="B252" s="39" t="s">
        <v>21</v>
      </c>
      <c r="C252" t="s">
        <v>457</v>
      </c>
      <c r="D252" t="s">
        <v>458</v>
      </c>
      <c r="E252" t="s">
        <v>376</v>
      </c>
      <c r="F252" s="3" t="s">
        <v>10</v>
      </c>
      <c r="G252" s="4">
        <v>40283</v>
      </c>
      <c r="H252" s="11">
        <f t="shared" ca="1" si="3"/>
        <v>3.7944444444444443</v>
      </c>
      <c r="I252" s="11"/>
    </row>
    <row r="253" spans="1:9" x14ac:dyDescent="0.25">
      <c r="A253" s="39" t="s">
        <v>25</v>
      </c>
      <c r="B253" s="39" t="s">
        <v>21</v>
      </c>
      <c r="C253" t="s">
        <v>491</v>
      </c>
      <c r="D253" t="s">
        <v>492</v>
      </c>
      <c r="E253" t="s">
        <v>376</v>
      </c>
      <c r="F253" s="3" t="s">
        <v>10</v>
      </c>
      <c r="G253" s="4">
        <v>40339</v>
      </c>
      <c r="H253" s="11">
        <f t="shared" ca="1" si="3"/>
        <v>3.6416666666666666</v>
      </c>
      <c r="I253" s="11"/>
    </row>
    <row r="254" spans="1:9" x14ac:dyDescent="0.25">
      <c r="A254" s="39" t="s">
        <v>25</v>
      </c>
      <c r="B254" s="39" t="s">
        <v>21</v>
      </c>
      <c r="C254" t="s">
        <v>345</v>
      </c>
      <c r="D254" t="s">
        <v>493</v>
      </c>
      <c r="E254" t="s">
        <v>376</v>
      </c>
      <c r="F254" s="3" t="s">
        <v>10</v>
      </c>
      <c r="G254" s="4">
        <v>40339</v>
      </c>
      <c r="H254" s="11">
        <f t="shared" ca="1" si="3"/>
        <v>3.6416666666666666</v>
      </c>
      <c r="I254" s="11"/>
    </row>
    <row r="255" spans="1:9" x14ac:dyDescent="0.25">
      <c r="A255" s="39" t="s">
        <v>25</v>
      </c>
      <c r="B255" s="39" t="s">
        <v>21</v>
      </c>
      <c r="C255" t="s">
        <v>22</v>
      </c>
      <c r="D255" t="s">
        <v>632</v>
      </c>
      <c r="E255" t="s">
        <v>633</v>
      </c>
      <c r="F255" s="9" t="s">
        <v>10</v>
      </c>
      <c r="G255" s="4">
        <v>40967</v>
      </c>
      <c r="H255" s="11">
        <f t="shared" ca="1" si="3"/>
        <v>1.925</v>
      </c>
      <c r="I255" s="11"/>
    </row>
    <row r="256" spans="1:9" x14ac:dyDescent="0.25">
      <c r="A256" s="39" t="s">
        <v>25</v>
      </c>
      <c r="B256" s="39" t="s">
        <v>21</v>
      </c>
      <c r="C256" t="s">
        <v>22</v>
      </c>
      <c r="D256" t="s">
        <v>634</v>
      </c>
      <c r="E256" t="s">
        <v>633</v>
      </c>
      <c r="F256" s="9" t="s">
        <v>10</v>
      </c>
      <c r="G256" s="4">
        <v>40967</v>
      </c>
      <c r="H256" s="11">
        <f t="shared" ca="1" si="3"/>
        <v>1.925</v>
      </c>
      <c r="I256" s="11"/>
    </row>
    <row r="257" spans="1:9" x14ac:dyDescent="0.25">
      <c r="A257" s="39" t="s">
        <v>25</v>
      </c>
      <c r="B257" s="39" t="s">
        <v>21</v>
      </c>
      <c r="C257" t="s">
        <v>22</v>
      </c>
      <c r="D257" t="s">
        <v>635</v>
      </c>
      <c r="E257" t="s">
        <v>633</v>
      </c>
      <c r="F257" s="9" t="s">
        <v>10</v>
      </c>
      <c r="G257" s="4">
        <v>40967</v>
      </c>
      <c r="H257" s="11">
        <f t="shared" ca="1" si="3"/>
        <v>1.925</v>
      </c>
      <c r="I257" s="11"/>
    </row>
    <row r="258" spans="1:9" x14ac:dyDescent="0.25">
      <c r="A258" s="39" t="s">
        <v>25</v>
      </c>
      <c r="B258" s="39" t="s">
        <v>21</v>
      </c>
      <c r="C258" t="s">
        <v>22</v>
      </c>
      <c r="D258" t="s">
        <v>636</v>
      </c>
      <c r="E258" t="s">
        <v>633</v>
      </c>
      <c r="F258" s="9" t="s">
        <v>10</v>
      </c>
      <c r="G258" s="4">
        <v>40967</v>
      </c>
      <c r="H258" s="11">
        <f t="shared" ref="H258:H321" ca="1" si="4">YEARFRAC(G258,TODAY())</f>
        <v>1.925</v>
      </c>
      <c r="I258" s="11"/>
    </row>
    <row r="259" spans="1:9" x14ac:dyDescent="0.25">
      <c r="A259" s="39" t="s">
        <v>25</v>
      </c>
      <c r="B259" s="39" t="s">
        <v>21</v>
      </c>
      <c r="C259" t="s">
        <v>22</v>
      </c>
      <c r="D259" t="s">
        <v>637</v>
      </c>
      <c r="E259" t="s">
        <v>633</v>
      </c>
      <c r="F259" s="9" t="s">
        <v>10</v>
      </c>
      <c r="G259" s="4">
        <v>40967</v>
      </c>
      <c r="H259" s="11">
        <f t="shared" ca="1" si="4"/>
        <v>1.925</v>
      </c>
      <c r="I259" s="11"/>
    </row>
    <row r="260" spans="1:9" x14ac:dyDescent="0.25">
      <c r="A260" s="39" t="s">
        <v>25</v>
      </c>
      <c r="B260" s="39" t="s">
        <v>21</v>
      </c>
      <c r="C260" t="s">
        <v>22</v>
      </c>
      <c r="D260" t="s">
        <v>638</v>
      </c>
      <c r="E260" t="s">
        <v>633</v>
      </c>
      <c r="F260" s="9" t="s">
        <v>10</v>
      </c>
      <c r="G260" s="4">
        <v>40967</v>
      </c>
      <c r="H260" s="11">
        <f t="shared" ca="1" si="4"/>
        <v>1.925</v>
      </c>
      <c r="I260" s="11"/>
    </row>
    <row r="261" spans="1:9" x14ac:dyDescent="0.25">
      <c r="A261" s="39" t="s">
        <v>605</v>
      </c>
      <c r="B261" s="39" t="s">
        <v>487</v>
      </c>
      <c r="D261" t="s">
        <v>488</v>
      </c>
      <c r="E261" t="s">
        <v>484</v>
      </c>
      <c r="F261" s="3" t="s">
        <v>10</v>
      </c>
      <c r="G261" s="4">
        <v>40317</v>
      </c>
      <c r="H261" s="11">
        <f t="shared" ca="1" si="4"/>
        <v>3.7</v>
      </c>
      <c r="I261" s="11"/>
    </row>
    <row r="262" spans="1:9" x14ac:dyDescent="0.25">
      <c r="A262" s="39" t="s">
        <v>605</v>
      </c>
      <c r="B262" s="38" t="s">
        <v>487</v>
      </c>
      <c r="C262" s="22" t="s">
        <v>823</v>
      </c>
      <c r="D262" s="22" t="s">
        <v>824</v>
      </c>
      <c r="E262" s="22" t="s">
        <v>456</v>
      </c>
      <c r="F262" s="12" t="s">
        <v>118</v>
      </c>
      <c r="G262" s="23">
        <v>41584</v>
      </c>
      <c r="H262" s="21">
        <f t="shared" ca="1" si="4"/>
        <v>0.2361111111111111</v>
      </c>
      <c r="I262" s="11"/>
    </row>
    <row r="263" spans="1:9" x14ac:dyDescent="0.25">
      <c r="A263" s="39" t="s">
        <v>605</v>
      </c>
      <c r="B263" s="39" t="s">
        <v>505</v>
      </c>
      <c r="C263" t="s">
        <v>506</v>
      </c>
      <c r="D263" t="s">
        <v>507</v>
      </c>
      <c r="E263" t="s">
        <v>508</v>
      </c>
      <c r="F263" s="12" t="s">
        <v>10</v>
      </c>
      <c r="G263" s="4">
        <v>40491</v>
      </c>
      <c r="H263" s="11">
        <f t="shared" ca="1" si="4"/>
        <v>3.2277777777777779</v>
      </c>
      <c r="I263" s="11"/>
    </row>
    <row r="264" spans="1:9" x14ac:dyDescent="0.25">
      <c r="A264" s="39" t="s">
        <v>605</v>
      </c>
      <c r="B264" s="37" t="s">
        <v>505</v>
      </c>
      <c r="C264" s="6" t="s">
        <v>569</v>
      </c>
      <c r="D264" s="6" t="s">
        <v>570</v>
      </c>
      <c r="E264" s="6" t="s">
        <v>543</v>
      </c>
      <c r="F264" s="3" t="s">
        <v>13</v>
      </c>
      <c r="G264" s="7">
        <v>40846</v>
      </c>
      <c r="H264" s="11">
        <f t="shared" ca="1" si="4"/>
        <v>2.25</v>
      </c>
      <c r="I264" s="11"/>
    </row>
    <row r="265" spans="1:9" x14ac:dyDescent="0.25">
      <c r="A265" s="39" t="s">
        <v>605</v>
      </c>
      <c r="B265" s="37" t="s">
        <v>505</v>
      </c>
      <c r="C265" t="s">
        <v>571</v>
      </c>
      <c r="D265" s="6" t="s">
        <v>572</v>
      </c>
      <c r="E265" s="6" t="s">
        <v>543</v>
      </c>
      <c r="F265" s="3" t="s">
        <v>13</v>
      </c>
      <c r="G265" s="7">
        <v>40846</v>
      </c>
      <c r="H265" s="11">
        <f t="shared" ca="1" si="4"/>
        <v>2.25</v>
      </c>
      <c r="I265" s="11"/>
    </row>
    <row r="266" spans="1:9" x14ac:dyDescent="0.25">
      <c r="A266" s="39" t="s">
        <v>605</v>
      </c>
      <c r="B266" s="38" t="s">
        <v>505</v>
      </c>
      <c r="C266" s="22" t="s">
        <v>700</v>
      </c>
      <c r="D266" s="22" t="s">
        <v>701</v>
      </c>
      <c r="E266" s="22" t="s">
        <v>513</v>
      </c>
      <c r="F266" s="3" t="s">
        <v>10</v>
      </c>
      <c r="G266" s="23">
        <v>41143</v>
      </c>
      <c r="H266" s="21">
        <f t="shared" ca="1" si="4"/>
        <v>1.4416666666666667</v>
      </c>
      <c r="I266" s="11"/>
    </row>
    <row r="267" spans="1:9" x14ac:dyDescent="0.25">
      <c r="A267" s="39" t="s">
        <v>605</v>
      </c>
      <c r="B267" s="38" t="s">
        <v>505</v>
      </c>
      <c r="C267" s="22" t="s">
        <v>702</v>
      </c>
      <c r="D267" s="22" t="s">
        <v>703</v>
      </c>
      <c r="E267" s="22" t="s">
        <v>513</v>
      </c>
      <c r="F267" s="3" t="s">
        <v>10</v>
      </c>
      <c r="G267" s="23">
        <v>41143</v>
      </c>
      <c r="H267" s="21">
        <f t="shared" ca="1" si="4"/>
        <v>1.4416666666666667</v>
      </c>
      <c r="I267" s="11"/>
    </row>
    <row r="268" spans="1:9" x14ac:dyDescent="0.25">
      <c r="A268" s="39" t="s">
        <v>605</v>
      </c>
      <c r="B268" s="38" t="s">
        <v>505</v>
      </c>
      <c r="C268" s="22" t="s">
        <v>704</v>
      </c>
      <c r="D268" s="22" t="s">
        <v>705</v>
      </c>
      <c r="E268" s="22" t="s">
        <v>548</v>
      </c>
      <c r="F268" s="12" t="s">
        <v>13</v>
      </c>
      <c r="G268" s="23">
        <v>41154</v>
      </c>
      <c r="H268" s="21">
        <f t="shared" ca="1" si="4"/>
        <v>1.413888888888889</v>
      </c>
      <c r="I268" s="11"/>
    </row>
    <row r="269" spans="1:9" x14ac:dyDescent="0.25">
      <c r="A269" s="39" t="s">
        <v>605</v>
      </c>
      <c r="B269" s="38" t="s">
        <v>505</v>
      </c>
      <c r="C269" s="22" t="s">
        <v>756</v>
      </c>
      <c r="D269" s="22" t="s">
        <v>757</v>
      </c>
      <c r="E269" s="22" t="s">
        <v>758</v>
      </c>
      <c r="F269" s="3" t="s">
        <v>10</v>
      </c>
      <c r="G269" s="23">
        <v>41353</v>
      </c>
      <c r="H269" s="21">
        <f t="shared" ca="1" si="4"/>
        <v>0.86388888888888893</v>
      </c>
      <c r="I269" s="21"/>
    </row>
    <row r="270" spans="1:9" x14ac:dyDescent="0.25">
      <c r="A270" s="39" t="s">
        <v>605</v>
      </c>
      <c r="B270" s="38" t="s">
        <v>505</v>
      </c>
      <c r="C270" s="22" t="s">
        <v>759</v>
      </c>
      <c r="D270" s="22" t="s">
        <v>760</v>
      </c>
      <c r="E270" s="22" t="s">
        <v>758</v>
      </c>
      <c r="F270" s="3" t="s">
        <v>10</v>
      </c>
      <c r="G270" s="23">
        <v>41353</v>
      </c>
      <c r="H270" s="21">
        <f t="shared" ca="1" si="4"/>
        <v>0.86388888888888893</v>
      </c>
      <c r="I270" s="21"/>
    </row>
    <row r="271" spans="1:9" x14ac:dyDescent="0.25">
      <c r="A271" s="39" t="s">
        <v>605</v>
      </c>
      <c r="B271" s="38" t="s">
        <v>505</v>
      </c>
      <c r="C271" s="22" t="s">
        <v>761</v>
      </c>
      <c r="D271" s="22" t="s">
        <v>762</v>
      </c>
      <c r="E271" s="22" t="s">
        <v>758</v>
      </c>
      <c r="F271" s="3" t="s">
        <v>10</v>
      </c>
      <c r="G271" s="23">
        <v>41353</v>
      </c>
      <c r="H271" s="21">
        <f t="shared" ca="1" si="4"/>
        <v>0.86388888888888893</v>
      </c>
      <c r="I271" s="21"/>
    </row>
    <row r="272" spans="1:9" x14ac:dyDescent="0.25">
      <c r="A272" s="39" t="s">
        <v>605</v>
      </c>
      <c r="B272" s="38" t="s">
        <v>505</v>
      </c>
      <c r="C272" s="22" t="s">
        <v>763</v>
      </c>
      <c r="D272" s="22" t="s">
        <v>764</v>
      </c>
      <c r="E272" s="22" t="s">
        <v>758</v>
      </c>
      <c r="F272" s="3" t="s">
        <v>10</v>
      </c>
      <c r="G272" s="23">
        <v>41353</v>
      </c>
      <c r="H272" s="21">
        <f t="shared" ca="1" si="4"/>
        <v>0.86388888888888893</v>
      </c>
      <c r="I272" s="11"/>
    </row>
    <row r="273" spans="1:9" x14ac:dyDescent="0.25">
      <c r="A273" s="39" t="s">
        <v>605</v>
      </c>
      <c r="B273" s="39" t="s">
        <v>110</v>
      </c>
      <c r="C273" t="s">
        <v>111</v>
      </c>
      <c r="D273" t="s">
        <v>112</v>
      </c>
      <c r="E273" t="s">
        <v>113</v>
      </c>
      <c r="F273" s="3" t="s">
        <v>10</v>
      </c>
      <c r="G273" s="4">
        <v>38505</v>
      </c>
      <c r="H273" s="5">
        <f t="shared" ca="1" si="4"/>
        <v>8.6638888888888896</v>
      </c>
      <c r="I273" s="11"/>
    </row>
    <row r="274" spans="1:9" x14ac:dyDescent="0.25">
      <c r="A274" s="39" t="s">
        <v>605</v>
      </c>
      <c r="B274" s="39" t="s">
        <v>110</v>
      </c>
      <c r="C274" t="s">
        <v>227</v>
      </c>
      <c r="D274" t="s">
        <v>228</v>
      </c>
      <c r="E274" t="s">
        <v>229</v>
      </c>
      <c r="F274" s="9" t="s">
        <v>10</v>
      </c>
      <c r="G274" s="4">
        <v>39154</v>
      </c>
      <c r="H274" s="5">
        <f t="shared" ca="1" si="4"/>
        <v>6.8833333333333337</v>
      </c>
      <c r="I274" s="11"/>
    </row>
    <row r="275" spans="1:9" x14ac:dyDescent="0.25">
      <c r="A275" s="39" t="s">
        <v>605</v>
      </c>
      <c r="B275" s="39" t="s">
        <v>110</v>
      </c>
      <c r="C275" t="s">
        <v>230</v>
      </c>
      <c r="D275" t="s">
        <v>231</v>
      </c>
      <c r="E275" t="s">
        <v>229</v>
      </c>
      <c r="F275" s="9" t="s">
        <v>10</v>
      </c>
      <c r="G275" s="4">
        <v>39154</v>
      </c>
      <c r="H275" s="5">
        <f t="shared" ca="1" si="4"/>
        <v>6.8833333333333337</v>
      </c>
      <c r="I275" s="11"/>
    </row>
    <row r="276" spans="1:9" x14ac:dyDescent="0.25">
      <c r="A276" s="39" t="s">
        <v>605</v>
      </c>
      <c r="B276" s="39" t="s">
        <v>110</v>
      </c>
      <c r="C276" t="s">
        <v>264</v>
      </c>
      <c r="D276" t="s">
        <v>265</v>
      </c>
      <c r="E276" t="s">
        <v>222</v>
      </c>
      <c r="F276" s="3" t="s">
        <v>10</v>
      </c>
      <c r="G276" s="4">
        <v>39356</v>
      </c>
      <c r="H276" s="5">
        <f t="shared" ca="1" si="4"/>
        <v>6.333333333333333</v>
      </c>
      <c r="I276" s="11"/>
    </row>
    <row r="277" spans="1:9" x14ac:dyDescent="0.25">
      <c r="A277" s="39" t="s">
        <v>605</v>
      </c>
      <c r="B277" s="39" t="s">
        <v>110</v>
      </c>
      <c r="C277" t="s">
        <v>509</v>
      </c>
      <c r="D277" t="s">
        <v>510</v>
      </c>
      <c r="E277" t="s">
        <v>504</v>
      </c>
      <c r="F277" s="3" t="s">
        <v>10</v>
      </c>
      <c r="G277" s="4">
        <v>40508</v>
      </c>
      <c r="H277" s="11">
        <f t="shared" ca="1" si="4"/>
        <v>3.1805555555555554</v>
      </c>
      <c r="I277" s="11"/>
    </row>
    <row r="278" spans="1:9" x14ac:dyDescent="0.25">
      <c r="A278" s="39" t="s">
        <v>605</v>
      </c>
      <c r="B278" s="39" t="s">
        <v>110</v>
      </c>
      <c r="C278" t="s">
        <v>577</v>
      </c>
      <c r="D278" t="s">
        <v>578</v>
      </c>
      <c r="E278" t="s">
        <v>513</v>
      </c>
      <c r="F278" s="3" t="s">
        <v>10</v>
      </c>
      <c r="G278" s="4">
        <v>40864</v>
      </c>
      <c r="H278" s="11">
        <f t="shared" ca="1" si="4"/>
        <v>2.2055555555555557</v>
      </c>
      <c r="I278" s="11"/>
    </row>
    <row r="279" spans="1:9" x14ac:dyDescent="0.25">
      <c r="A279" s="39" t="s">
        <v>605</v>
      </c>
      <c r="B279" s="38" t="s">
        <v>110</v>
      </c>
      <c r="C279" s="22" t="s">
        <v>785</v>
      </c>
      <c r="D279" s="22" t="s">
        <v>779</v>
      </c>
      <c r="E279" s="22" t="s">
        <v>780</v>
      </c>
      <c r="F279" s="3" t="s">
        <v>13</v>
      </c>
      <c r="G279" s="23">
        <v>41428</v>
      </c>
      <c r="H279" s="21">
        <f t="shared" ca="1" si="4"/>
        <v>0.66111111111111109</v>
      </c>
      <c r="I279" s="11"/>
    </row>
    <row r="280" spans="1:9" x14ac:dyDescent="0.25">
      <c r="A280" s="39" t="s">
        <v>860</v>
      </c>
      <c r="B280" s="39" t="s">
        <v>43</v>
      </c>
      <c r="C280" t="s">
        <v>35</v>
      </c>
      <c r="D280" t="s">
        <v>44</v>
      </c>
      <c r="E280" t="s">
        <v>45</v>
      </c>
      <c r="F280" s="3" t="s">
        <v>10</v>
      </c>
      <c r="G280" s="4">
        <v>37802</v>
      </c>
      <c r="H280" s="5">
        <f t="shared" ca="1" si="4"/>
        <v>10.583333333333334</v>
      </c>
      <c r="I280" s="11"/>
    </row>
    <row r="281" spans="1:9" x14ac:dyDescent="0.25">
      <c r="A281" s="39" t="s">
        <v>860</v>
      </c>
      <c r="B281" s="39" t="s">
        <v>43</v>
      </c>
      <c r="C281" t="s">
        <v>35</v>
      </c>
      <c r="D281" t="s">
        <v>191</v>
      </c>
      <c r="E281" t="s">
        <v>134</v>
      </c>
      <c r="F281" t="s">
        <v>10</v>
      </c>
      <c r="G281" s="4">
        <v>38969</v>
      </c>
      <c r="H281" s="5">
        <f t="shared" ca="1" si="4"/>
        <v>7.3944444444444448</v>
      </c>
      <c r="I281" s="11"/>
    </row>
    <row r="282" spans="1:9" x14ac:dyDescent="0.25">
      <c r="A282" s="39" t="s">
        <v>860</v>
      </c>
      <c r="B282" s="39" t="s">
        <v>43</v>
      </c>
      <c r="C282" t="s">
        <v>35</v>
      </c>
      <c r="D282" t="s">
        <v>234</v>
      </c>
      <c r="E282" t="s">
        <v>222</v>
      </c>
      <c r="F282" s="3" t="s">
        <v>10</v>
      </c>
      <c r="G282" s="4">
        <v>39185</v>
      </c>
      <c r="H282" s="5">
        <f t="shared" ca="1" si="4"/>
        <v>6.8</v>
      </c>
      <c r="I282" s="21"/>
    </row>
    <row r="283" spans="1:9" x14ac:dyDescent="0.25">
      <c r="A283" s="39" t="s">
        <v>860</v>
      </c>
      <c r="B283" s="39" t="s">
        <v>43</v>
      </c>
      <c r="C283" t="s">
        <v>89</v>
      </c>
      <c r="D283" t="s">
        <v>256</v>
      </c>
      <c r="E283" t="s">
        <v>245</v>
      </c>
      <c r="F283" s="3" t="s">
        <v>13</v>
      </c>
      <c r="G283" s="4">
        <v>39326</v>
      </c>
      <c r="H283" s="5">
        <f t="shared" ca="1" si="4"/>
        <v>6.416666666666667</v>
      </c>
      <c r="I283" s="21"/>
    </row>
    <row r="284" spans="1:9" x14ac:dyDescent="0.25">
      <c r="A284" s="39" t="s">
        <v>860</v>
      </c>
      <c r="B284" s="39" t="s">
        <v>43</v>
      </c>
      <c r="C284" t="s">
        <v>266</v>
      </c>
      <c r="D284" t="s">
        <v>267</v>
      </c>
      <c r="E284" t="s">
        <v>268</v>
      </c>
      <c r="F284" s="3" t="s">
        <v>10</v>
      </c>
      <c r="G284" s="4">
        <v>39372</v>
      </c>
      <c r="H284" s="5">
        <f t="shared" ca="1" si="4"/>
        <v>6.2888888888888888</v>
      </c>
      <c r="I284" s="21"/>
    </row>
    <row r="285" spans="1:9" x14ac:dyDescent="0.25">
      <c r="A285" s="39" t="s">
        <v>860</v>
      </c>
      <c r="B285" s="39" t="s">
        <v>43</v>
      </c>
      <c r="C285" t="s">
        <v>89</v>
      </c>
      <c r="D285" t="s">
        <v>385</v>
      </c>
      <c r="E285" t="s">
        <v>386</v>
      </c>
      <c r="F285" s="3" t="s">
        <v>13</v>
      </c>
      <c r="G285" s="4">
        <v>39891</v>
      </c>
      <c r="H285" s="5">
        <f t="shared" ca="1" si="4"/>
        <v>4.8666666666666663</v>
      </c>
      <c r="I285" s="21"/>
    </row>
    <row r="286" spans="1:9" x14ac:dyDescent="0.25">
      <c r="A286" s="39" t="s">
        <v>860</v>
      </c>
      <c r="B286" s="39" t="s">
        <v>43</v>
      </c>
      <c r="C286" t="s">
        <v>419</v>
      </c>
      <c r="D286" t="s">
        <v>420</v>
      </c>
      <c r="E286" t="s">
        <v>332</v>
      </c>
      <c r="F286" s="3" t="s">
        <v>10</v>
      </c>
      <c r="G286" s="4">
        <v>40037</v>
      </c>
      <c r="H286" s="5">
        <f t="shared" ca="1" si="4"/>
        <v>4.4694444444444441</v>
      </c>
      <c r="I286" s="21"/>
    </row>
    <row r="287" spans="1:9" x14ac:dyDescent="0.25">
      <c r="A287" s="39" t="s">
        <v>860</v>
      </c>
      <c r="B287" s="39" t="s">
        <v>43</v>
      </c>
      <c r="C287" t="s">
        <v>497</v>
      </c>
      <c r="D287" t="s">
        <v>498</v>
      </c>
      <c r="E287" t="s">
        <v>368</v>
      </c>
      <c r="F287" s="3" t="s">
        <v>13</v>
      </c>
      <c r="G287" s="4">
        <v>40349</v>
      </c>
      <c r="H287" s="11">
        <f t="shared" ca="1" si="4"/>
        <v>3.6138888888888889</v>
      </c>
      <c r="I287" s="21"/>
    </row>
    <row r="288" spans="1:9" x14ac:dyDescent="0.25">
      <c r="A288" s="39" t="s">
        <v>860</v>
      </c>
      <c r="B288" s="38" t="s">
        <v>43</v>
      </c>
      <c r="C288" s="22" t="s">
        <v>694</v>
      </c>
      <c r="D288" s="22" t="s">
        <v>695</v>
      </c>
      <c r="E288" s="22" t="s">
        <v>513</v>
      </c>
      <c r="F288" s="3" t="s">
        <v>10</v>
      </c>
      <c r="G288" s="23">
        <v>41111</v>
      </c>
      <c r="H288" s="21">
        <f t="shared" ca="1" si="4"/>
        <v>1.5277777777777777</v>
      </c>
      <c r="I288" s="21"/>
    </row>
    <row r="289" spans="1:9" x14ac:dyDescent="0.25">
      <c r="A289" s="39" t="s">
        <v>860</v>
      </c>
      <c r="B289" s="38" t="s">
        <v>43</v>
      </c>
      <c r="C289" s="22" t="s">
        <v>726</v>
      </c>
      <c r="D289" s="22" t="s">
        <v>727</v>
      </c>
      <c r="E289" s="22" t="s">
        <v>725</v>
      </c>
      <c r="F289" s="12" t="s">
        <v>13</v>
      </c>
      <c r="G289" s="23">
        <v>41184</v>
      </c>
      <c r="H289" s="21">
        <f t="shared" ca="1" si="4"/>
        <v>1.3305555555555555</v>
      </c>
      <c r="I289" s="21"/>
    </row>
    <row r="290" spans="1:9" x14ac:dyDescent="0.25">
      <c r="A290" s="39" t="s">
        <v>860</v>
      </c>
      <c r="B290" s="38" t="s">
        <v>43</v>
      </c>
      <c r="C290" s="22" t="s">
        <v>728</v>
      </c>
      <c r="D290" s="22" t="s">
        <v>729</v>
      </c>
      <c r="E290" s="22" t="s">
        <v>513</v>
      </c>
      <c r="F290" s="3" t="s">
        <v>10</v>
      </c>
      <c r="G290" s="23">
        <v>41184</v>
      </c>
      <c r="H290" s="21">
        <f t="shared" ca="1" si="4"/>
        <v>1.3305555555555555</v>
      </c>
      <c r="I290" s="21"/>
    </row>
    <row r="291" spans="1:9" x14ac:dyDescent="0.25">
      <c r="A291" s="39" t="s">
        <v>860</v>
      </c>
      <c r="B291" s="38" t="s">
        <v>43</v>
      </c>
      <c r="C291" s="22" t="s">
        <v>730</v>
      </c>
      <c r="D291" s="22" t="s">
        <v>731</v>
      </c>
      <c r="E291" s="22" t="s">
        <v>513</v>
      </c>
      <c r="F291" s="3" t="s">
        <v>10</v>
      </c>
      <c r="G291" s="23">
        <v>41184</v>
      </c>
      <c r="H291" s="21">
        <f t="shared" ca="1" si="4"/>
        <v>1.3305555555555555</v>
      </c>
      <c r="I291" s="21"/>
    </row>
    <row r="292" spans="1:9" x14ac:dyDescent="0.25">
      <c r="A292" s="39" t="s">
        <v>860</v>
      </c>
      <c r="B292" s="38" t="s">
        <v>43</v>
      </c>
      <c r="C292" s="22" t="s">
        <v>732</v>
      </c>
      <c r="D292" s="22" t="s">
        <v>733</v>
      </c>
      <c r="E292" s="22" t="s">
        <v>725</v>
      </c>
      <c r="F292" s="3" t="s">
        <v>13</v>
      </c>
      <c r="G292" s="23">
        <v>41184</v>
      </c>
      <c r="H292" s="21">
        <f t="shared" ca="1" si="4"/>
        <v>1.3305555555555555</v>
      </c>
      <c r="I292" s="21"/>
    </row>
    <row r="293" spans="1:9" x14ac:dyDescent="0.25">
      <c r="A293" s="39" t="s">
        <v>860</v>
      </c>
      <c r="B293" s="38" t="s">
        <v>43</v>
      </c>
      <c r="C293" s="22" t="s">
        <v>776</v>
      </c>
      <c r="D293" s="22" t="s">
        <v>777</v>
      </c>
      <c r="E293" s="22" t="s">
        <v>725</v>
      </c>
      <c r="F293" s="3" t="s">
        <v>13</v>
      </c>
      <c r="G293" s="23">
        <v>41416</v>
      </c>
      <c r="H293" s="21">
        <f t="shared" ca="1" si="4"/>
        <v>0.69166666666666665</v>
      </c>
      <c r="I293" s="21"/>
    </row>
    <row r="294" spans="1:9" x14ac:dyDescent="0.25">
      <c r="A294" s="39" t="s">
        <v>605</v>
      </c>
      <c r="B294" s="43" t="s">
        <v>55</v>
      </c>
      <c r="C294" s="16" t="s">
        <v>56</v>
      </c>
      <c r="D294" s="16" t="s">
        <v>57</v>
      </c>
      <c r="E294" s="16" t="s">
        <v>45</v>
      </c>
      <c r="F294" s="18" t="s">
        <v>10</v>
      </c>
      <c r="G294" s="17">
        <v>37882</v>
      </c>
      <c r="H294" s="15">
        <f t="shared" ca="1" si="4"/>
        <v>10.369444444444444</v>
      </c>
      <c r="I294" s="21"/>
    </row>
    <row r="295" spans="1:9" x14ac:dyDescent="0.25">
      <c r="A295" s="39" t="s">
        <v>605</v>
      </c>
      <c r="B295" s="43" t="s">
        <v>55</v>
      </c>
      <c r="C295" s="16" t="s">
        <v>89</v>
      </c>
      <c r="D295" s="16" t="s">
        <v>90</v>
      </c>
      <c r="E295" s="16" t="s">
        <v>91</v>
      </c>
      <c r="F295" s="18" t="s">
        <v>13</v>
      </c>
      <c r="G295" s="17">
        <v>38239</v>
      </c>
      <c r="H295" s="15">
        <f t="shared" ca="1" si="4"/>
        <v>9.3944444444444439</v>
      </c>
      <c r="I295" s="21"/>
    </row>
    <row r="296" spans="1:9" x14ac:dyDescent="0.25">
      <c r="A296" s="39" t="s">
        <v>605</v>
      </c>
      <c r="B296" s="43" t="s">
        <v>55</v>
      </c>
      <c r="C296" s="16" t="s">
        <v>144</v>
      </c>
      <c r="D296" s="16" t="s">
        <v>145</v>
      </c>
      <c r="E296" s="16" t="s">
        <v>134</v>
      </c>
      <c r="F296" s="18" t="s">
        <v>10</v>
      </c>
      <c r="G296" s="17">
        <v>38776</v>
      </c>
      <c r="H296" s="15">
        <f t="shared" ca="1" si="4"/>
        <v>7.9194444444444443</v>
      </c>
      <c r="I296" s="21"/>
    </row>
    <row r="297" spans="1:9" x14ac:dyDescent="0.25">
      <c r="A297" s="39" t="s">
        <v>605</v>
      </c>
      <c r="B297" s="43" t="s">
        <v>55</v>
      </c>
      <c r="C297" s="16" t="s">
        <v>269</v>
      </c>
      <c r="D297" s="16" t="s">
        <v>270</v>
      </c>
      <c r="E297" s="16" t="s">
        <v>229</v>
      </c>
      <c r="F297" s="18" t="s">
        <v>10</v>
      </c>
      <c r="G297" s="17">
        <v>39381</v>
      </c>
      <c r="H297" s="15">
        <f t="shared" ca="1" si="4"/>
        <v>6.2638888888888893</v>
      </c>
      <c r="I297" s="21"/>
    </row>
    <row r="298" spans="1:9" x14ac:dyDescent="0.25">
      <c r="A298" s="39" t="s">
        <v>605</v>
      </c>
      <c r="B298" s="43" t="s">
        <v>55</v>
      </c>
      <c r="C298" s="16" t="s">
        <v>277</v>
      </c>
      <c r="D298" s="16" t="s">
        <v>278</v>
      </c>
      <c r="E298" s="16" t="s">
        <v>245</v>
      </c>
      <c r="F298" s="18" t="s">
        <v>13</v>
      </c>
      <c r="G298" s="17">
        <v>39449</v>
      </c>
      <c r="H298" s="15">
        <f t="shared" ca="1" si="4"/>
        <v>6.0805555555555557</v>
      </c>
      <c r="I298" s="21"/>
    </row>
    <row r="299" spans="1:9" x14ac:dyDescent="0.25">
      <c r="A299" s="39" t="s">
        <v>605</v>
      </c>
      <c r="B299" s="43" t="s">
        <v>55</v>
      </c>
      <c r="C299" s="16" t="s">
        <v>323</v>
      </c>
      <c r="D299" s="16" t="s">
        <v>324</v>
      </c>
      <c r="E299" s="16" t="s">
        <v>245</v>
      </c>
      <c r="F299" s="18" t="s">
        <v>13</v>
      </c>
      <c r="G299" s="17">
        <v>39651</v>
      </c>
      <c r="H299" s="15">
        <f t="shared" ca="1" si="4"/>
        <v>5.5250000000000004</v>
      </c>
      <c r="I299" s="21"/>
    </row>
    <row r="300" spans="1:9" x14ac:dyDescent="0.25">
      <c r="A300" s="39" t="s">
        <v>605</v>
      </c>
      <c r="B300" s="43" t="s">
        <v>55</v>
      </c>
      <c r="C300" s="16" t="s">
        <v>551</v>
      </c>
      <c r="D300" s="16" t="s">
        <v>552</v>
      </c>
      <c r="E300" s="16" t="s">
        <v>513</v>
      </c>
      <c r="F300" s="18" t="s">
        <v>10</v>
      </c>
      <c r="G300" s="17">
        <v>40764</v>
      </c>
      <c r="H300" s="15">
        <f t="shared" ca="1" si="4"/>
        <v>2.4777777777777779</v>
      </c>
      <c r="I300" s="21"/>
    </row>
    <row r="301" spans="1:9" x14ac:dyDescent="0.25">
      <c r="A301" s="39" t="s">
        <v>605</v>
      </c>
      <c r="B301" s="44" t="s">
        <v>55</v>
      </c>
      <c r="C301" s="24" t="s">
        <v>551</v>
      </c>
      <c r="D301" s="24" t="s">
        <v>652</v>
      </c>
      <c r="E301" s="24" t="s">
        <v>633</v>
      </c>
      <c r="F301" s="18" t="s">
        <v>10</v>
      </c>
      <c r="G301" s="25">
        <v>41014</v>
      </c>
      <c r="H301" s="26">
        <f t="shared" ca="1" si="4"/>
        <v>1.7944444444444445</v>
      </c>
      <c r="I301" s="21"/>
    </row>
    <row r="302" spans="1:9" x14ac:dyDescent="0.25">
      <c r="A302" s="39" t="s">
        <v>605</v>
      </c>
      <c r="B302" s="44" t="s">
        <v>55</v>
      </c>
      <c r="C302" s="24" t="s">
        <v>734</v>
      </c>
      <c r="D302" s="24" t="s">
        <v>735</v>
      </c>
      <c r="E302" s="24" t="s">
        <v>513</v>
      </c>
      <c r="F302" s="18" t="s">
        <v>10</v>
      </c>
      <c r="G302" s="25">
        <v>41200</v>
      </c>
      <c r="H302" s="26">
        <f t="shared" ca="1" si="4"/>
        <v>1.2861111111111112</v>
      </c>
      <c r="I302" s="21"/>
    </row>
    <row r="303" spans="1:9" x14ac:dyDescent="0.25">
      <c r="A303" s="39" t="s">
        <v>605</v>
      </c>
      <c r="B303" s="44" t="s">
        <v>55</v>
      </c>
      <c r="C303" s="24" t="s">
        <v>736</v>
      </c>
      <c r="D303" s="24" t="s">
        <v>737</v>
      </c>
      <c r="E303" s="24" t="s">
        <v>513</v>
      </c>
      <c r="F303" s="18" t="s">
        <v>10</v>
      </c>
      <c r="G303" s="25">
        <v>41200</v>
      </c>
      <c r="H303" s="26">
        <f t="shared" ca="1" si="4"/>
        <v>1.2861111111111112</v>
      </c>
      <c r="I303" s="21"/>
    </row>
    <row r="304" spans="1:9" x14ac:dyDescent="0.25">
      <c r="A304" s="39" t="s">
        <v>605</v>
      </c>
      <c r="B304" s="44" t="s">
        <v>55</v>
      </c>
      <c r="C304" s="24" t="s">
        <v>738</v>
      </c>
      <c r="D304" s="24" t="s">
        <v>739</v>
      </c>
      <c r="E304" s="24" t="s">
        <v>513</v>
      </c>
      <c r="F304" s="18" t="s">
        <v>10</v>
      </c>
      <c r="G304" s="25">
        <v>41200</v>
      </c>
      <c r="H304" s="26">
        <f t="shared" ca="1" si="4"/>
        <v>1.2861111111111112</v>
      </c>
      <c r="I304" s="21"/>
    </row>
    <row r="305" spans="1:9" x14ac:dyDescent="0.25">
      <c r="A305" s="39" t="s">
        <v>605</v>
      </c>
      <c r="B305" s="44" t="s">
        <v>55</v>
      </c>
      <c r="C305" s="24" t="s">
        <v>767</v>
      </c>
      <c r="D305" s="24" t="s">
        <v>768</v>
      </c>
      <c r="E305" s="24" t="s">
        <v>758</v>
      </c>
      <c r="F305" s="18" t="s">
        <v>10</v>
      </c>
      <c r="G305" s="25">
        <v>41361</v>
      </c>
      <c r="H305" s="26">
        <f t="shared" ca="1" si="4"/>
        <v>0.84166666666666667</v>
      </c>
      <c r="I305" s="21"/>
    </row>
    <row r="306" spans="1:9" x14ac:dyDescent="0.25">
      <c r="A306" s="39" t="s">
        <v>605</v>
      </c>
      <c r="B306" s="44" t="s">
        <v>55</v>
      </c>
      <c r="C306" s="24" t="s">
        <v>810</v>
      </c>
      <c r="D306" s="24" t="s">
        <v>811</v>
      </c>
      <c r="E306" s="24" t="s">
        <v>725</v>
      </c>
      <c r="F306" s="18" t="s">
        <v>13</v>
      </c>
      <c r="G306" s="25">
        <v>41527</v>
      </c>
      <c r="H306" s="26">
        <f t="shared" ca="1" si="4"/>
        <v>0.39166666666666666</v>
      </c>
      <c r="I306" s="21"/>
    </row>
    <row r="307" spans="1:9" x14ac:dyDescent="0.25">
      <c r="A307" s="39" t="s">
        <v>605</v>
      </c>
      <c r="B307" s="44" t="s">
        <v>55</v>
      </c>
      <c r="C307" s="24" t="s">
        <v>89</v>
      </c>
      <c r="D307" s="24" t="s">
        <v>812</v>
      </c>
      <c r="E307" s="24" t="s">
        <v>744</v>
      </c>
      <c r="F307" s="18" t="s">
        <v>13</v>
      </c>
      <c r="G307" s="25">
        <v>41527</v>
      </c>
      <c r="H307" s="26">
        <f t="shared" ca="1" si="4"/>
        <v>0.39166666666666666</v>
      </c>
      <c r="I307" s="21"/>
    </row>
    <row r="308" spans="1:9" x14ac:dyDescent="0.25">
      <c r="A308" s="39" t="s">
        <v>605</v>
      </c>
      <c r="B308" s="44" t="s">
        <v>55</v>
      </c>
      <c r="C308" s="24" t="s">
        <v>89</v>
      </c>
      <c r="D308" s="24" t="s">
        <v>813</v>
      </c>
      <c r="E308" s="24" t="s">
        <v>744</v>
      </c>
      <c r="F308" s="18" t="s">
        <v>13</v>
      </c>
      <c r="G308" s="25">
        <v>41527</v>
      </c>
      <c r="H308" s="26">
        <f t="shared" ca="1" si="4"/>
        <v>0.39166666666666666</v>
      </c>
      <c r="I308" s="21"/>
    </row>
    <row r="309" spans="1:9" x14ac:dyDescent="0.25">
      <c r="A309" s="39" t="s">
        <v>354</v>
      </c>
      <c r="B309" s="43" t="s">
        <v>169</v>
      </c>
      <c r="C309" s="16" t="s">
        <v>170</v>
      </c>
      <c r="D309" s="16" t="s">
        <v>171</v>
      </c>
      <c r="E309" s="16" t="s">
        <v>172</v>
      </c>
      <c r="F309" s="18" t="s">
        <v>10</v>
      </c>
      <c r="G309" s="17">
        <v>38836</v>
      </c>
      <c r="H309" s="15">
        <f t="shared" ca="1" si="4"/>
        <v>7.7555555555555555</v>
      </c>
      <c r="I309" s="21"/>
    </row>
    <row r="310" spans="1:9" x14ac:dyDescent="0.25">
      <c r="A310" s="39" t="s">
        <v>354</v>
      </c>
      <c r="B310" s="43" t="s">
        <v>169</v>
      </c>
      <c r="C310" s="16" t="s">
        <v>478</v>
      </c>
      <c r="D310" s="16" t="s">
        <v>479</v>
      </c>
      <c r="E310" s="16" t="s">
        <v>368</v>
      </c>
      <c r="F310" s="18" t="s">
        <v>13</v>
      </c>
      <c r="G310" s="17">
        <v>40305</v>
      </c>
      <c r="H310" s="15">
        <f t="shared" ca="1" si="4"/>
        <v>3.7333333333333334</v>
      </c>
      <c r="I310" s="21"/>
    </row>
    <row r="311" spans="1:9" x14ac:dyDescent="0.25">
      <c r="A311" s="39" t="s">
        <v>354</v>
      </c>
      <c r="B311" s="43" t="s">
        <v>169</v>
      </c>
      <c r="C311" s="16" t="s">
        <v>502</v>
      </c>
      <c r="D311" s="16" t="s">
        <v>517</v>
      </c>
      <c r="E311" s="16" t="s">
        <v>504</v>
      </c>
      <c r="F311" s="18" t="s">
        <v>10</v>
      </c>
      <c r="G311" s="17">
        <v>40571</v>
      </c>
      <c r="H311" s="15">
        <f t="shared" ca="1" si="4"/>
        <v>3.0083333333333333</v>
      </c>
      <c r="I311" s="21"/>
    </row>
    <row r="312" spans="1:9" x14ac:dyDescent="0.25">
      <c r="A312" s="39" t="s">
        <v>354</v>
      </c>
      <c r="B312" s="43" t="s">
        <v>169</v>
      </c>
      <c r="C312" s="16" t="s">
        <v>575</v>
      </c>
      <c r="D312" s="16" t="s">
        <v>576</v>
      </c>
      <c r="E312" s="16" t="s">
        <v>513</v>
      </c>
      <c r="F312" s="18" t="s">
        <v>10</v>
      </c>
      <c r="G312" s="17">
        <v>40857</v>
      </c>
      <c r="H312" s="15">
        <f t="shared" ca="1" si="4"/>
        <v>2.2250000000000001</v>
      </c>
      <c r="I312" s="21"/>
    </row>
    <row r="313" spans="1:9" x14ac:dyDescent="0.25">
      <c r="A313" s="39" t="s">
        <v>354</v>
      </c>
      <c r="B313" s="44" t="s">
        <v>169</v>
      </c>
      <c r="C313" s="24" t="s">
        <v>639</v>
      </c>
      <c r="D313" s="24" t="s">
        <v>640</v>
      </c>
      <c r="E313" s="24" t="s">
        <v>513</v>
      </c>
      <c r="F313" s="18" t="s">
        <v>10</v>
      </c>
      <c r="G313" s="25">
        <v>40997</v>
      </c>
      <c r="H313" s="26">
        <f t="shared" ca="1" si="4"/>
        <v>1.8388888888888888</v>
      </c>
      <c r="I313" s="21"/>
    </row>
    <row r="314" spans="1:9" x14ac:dyDescent="0.25">
      <c r="A314" s="39" t="s">
        <v>860</v>
      </c>
      <c r="B314" s="43" t="s">
        <v>34</v>
      </c>
      <c r="C314" s="16" t="s">
        <v>35</v>
      </c>
      <c r="D314" s="16" t="s">
        <v>36</v>
      </c>
      <c r="E314" s="16" t="s">
        <v>37</v>
      </c>
      <c r="F314" s="18" t="s">
        <v>10</v>
      </c>
      <c r="G314" s="17">
        <v>37666</v>
      </c>
      <c r="H314" s="15">
        <f t="shared" ca="1" si="4"/>
        <v>10.963888888888889</v>
      </c>
      <c r="I314" s="21"/>
    </row>
    <row r="315" spans="1:9" x14ac:dyDescent="0.25">
      <c r="A315" s="39" t="s">
        <v>860</v>
      </c>
      <c r="B315" s="43" t="s">
        <v>34</v>
      </c>
      <c r="C315" s="16" t="s">
        <v>35</v>
      </c>
      <c r="D315" s="16" t="s">
        <v>38</v>
      </c>
      <c r="E315" s="16" t="s">
        <v>37</v>
      </c>
      <c r="F315" s="18" t="s">
        <v>10</v>
      </c>
      <c r="G315" s="17">
        <v>37666</v>
      </c>
      <c r="H315" s="15">
        <f t="shared" ca="1" si="4"/>
        <v>10.963888888888889</v>
      </c>
      <c r="I315" s="21"/>
    </row>
    <row r="316" spans="1:9" x14ac:dyDescent="0.25">
      <c r="A316" s="39" t="s">
        <v>860</v>
      </c>
      <c r="B316" s="43" t="s">
        <v>34</v>
      </c>
      <c r="C316" s="16" t="s">
        <v>92</v>
      </c>
      <c r="D316" s="16" t="s">
        <v>93</v>
      </c>
      <c r="E316" s="16" t="s">
        <v>72</v>
      </c>
      <c r="F316" s="18" t="s">
        <v>10</v>
      </c>
      <c r="G316" s="17">
        <v>38245</v>
      </c>
      <c r="H316" s="15">
        <f t="shared" ca="1" si="4"/>
        <v>9.3777777777777782</v>
      </c>
      <c r="I316" s="21"/>
    </row>
    <row r="317" spans="1:9" x14ac:dyDescent="0.25">
      <c r="A317" s="39" t="s">
        <v>860</v>
      </c>
      <c r="B317" s="43" t="s">
        <v>34</v>
      </c>
      <c r="C317" s="16" t="s">
        <v>157</v>
      </c>
      <c r="D317" s="16" t="s">
        <v>158</v>
      </c>
      <c r="E317" s="16" t="s">
        <v>134</v>
      </c>
      <c r="F317" s="18" t="s">
        <v>10</v>
      </c>
      <c r="G317" s="17">
        <v>38786</v>
      </c>
      <c r="H317" s="15">
        <f t="shared" ca="1" si="4"/>
        <v>7.8916666666666666</v>
      </c>
      <c r="I317" s="21"/>
    </row>
    <row r="318" spans="1:9" x14ac:dyDescent="0.25">
      <c r="A318" s="39" t="s">
        <v>860</v>
      </c>
      <c r="B318" s="43" t="s">
        <v>34</v>
      </c>
      <c r="C318" s="16" t="s">
        <v>188</v>
      </c>
      <c r="D318" s="16" t="s">
        <v>189</v>
      </c>
      <c r="E318" s="16" t="s">
        <v>190</v>
      </c>
      <c r="F318" s="16" t="s">
        <v>10</v>
      </c>
      <c r="G318" s="17">
        <v>38967</v>
      </c>
      <c r="H318" s="15">
        <f t="shared" ca="1" si="4"/>
        <v>7.4</v>
      </c>
      <c r="I318" s="21"/>
    </row>
    <row r="319" spans="1:9" x14ac:dyDescent="0.25">
      <c r="A319" s="39" t="s">
        <v>860</v>
      </c>
      <c r="B319" s="43" t="s">
        <v>34</v>
      </c>
      <c r="C319" s="16" t="s">
        <v>192</v>
      </c>
      <c r="D319" s="16" t="s">
        <v>193</v>
      </c>
      <c r="E319" s="16" t="s">
        <v>194</v>
      </c>
      <c r="F319" s="16" t="s">
        <v>13</v>
      </c>
      <c r="G319" s="17">
        <v>38969</v>
      </c>
      <c r="H319" s="15">
        <f t="shared" ca="1" si="4"/>
        <v>7.3944444444444448</v>
      </c>
      <c r="I319" s="21"/>
    </row>
    <row r="320" spans="1:9" x14ac:dyDescent="0.25">
      <c r="A320" s="39" t="s">
        <v>860</v>
      </c>
      <c r="B320" s="43" t="s">
        <v>34</v>
      </c>
      <c r="C320" s="16" t="s">
        <v>199</v>
      </c>
      <c r="D320" s="16" t="s">
        <v>200</v>
      </c>
      <c r="E320" s="16" t="s">
        <v>194</v>
      </c>
      <c r="F320" s="18" t="s">
        <v>13</v>
      </c>
      <c r="G320" s="17">
        <v>38988</v>
      </c>
      <c r="H320" s="15">
        <f t="shared" ca="1" si="4"/>
        <v>7.3416666666666668</v>
      </c>
      <c r="I320" s="21"/>
    </row>
    <row r="321" spans="1:9" x14ac:dyDescent="0.25">
      <c r="A321" s="39" t="s">
        <v>860</v>
      </c>
      <c r="B321" s="43" t="s">
        <v>34</v>
      </c>
      <c r="C321" s="16" t="s">
        <v>271</v>
      </c>
      <c r="D321" s="16" t="s">
        <v>272</v>
      </c>
      <c r="E321" s="16" t="s">
        <v>273</v>
      </c>
      <c r="F321" s="18" t="s">
        <v>13</v>
      </c>
      <c r="G321" s="17">
        <v>39381</v>
      </c>
      <c r="H321" s="15">
        <f t="shared" ca="1" si="4"/>
        <v>6.2638888888888893</v>
      </c>
      <c r="I321" s="21"/>
    </row>
    <row r="322" spans="1:9" x14ac:dyDescent="0.25">
      <c r="A322" s="39" t="s">
        <v>860</v>
      </c>
      <c r="B322" s="43" t="s">
        <v>34</v>
      </c>
      <c r="C322" s="16" t="s">
        <v>370</v>
      </c>
      <c r="D322" s="16" t="s">
        <v>371</v>
      </c>
      <c r="E322" s="16" t="s">
        <v>372</v>
      </c>
      <c r="F322" s="18" t="s">
        <v>10</v>
      </c>
      <c r="G322" s="17">
        <v>39789</v>
      </c>
      <c r="H322" s="15">
        <f t="shared" ref="H322:H385" ca="1" si="5">YEARFRAC(G322,TODAY())</f>
        <v>5.15</v>
      </c>
      <c r="I322" s="21"/>
    </row>
    <row r="323" spans="1:9" x14ac:dyDescent="0.25">
      <c r="A323" s="39" t="s">
        <v>860</v>
      </c>
      <c r="B323" s="43" t="s">
        <v>34</v>
      </c>
      <c r="C323" s="16" t="s">
        <v>35</v>
      </c>
      <c r="D323" s="16" t="s">
        <v>373</v>
      </c>
      <c r="E323" s="16" t="s">
        <v>372</v>
      </c>
      <c r="F323" s="18" t="s">
        <v>10</v>
      </c>
      <c r="G323" s="17">
        <v>39789</v>
      </c>
      <c r="H323" s="15">
        <f t="shared" ca="1" si="5"/>
        <v>5.15</v>
      </c>
      <c r="I323" s="21"/>
    </row>
    <row r="324" spans="1:9" x14ac:dyDescent="0.25">
      <c r="A324" s="39" t="s">
        <v>860</v>
      </c>
      <c r="B324" s="43" t="s">
        <v>34</v>
      </c>
      <c r="C324" s="16" t="s">
        <v>518</v>
      </c>
      <c r="D324" s="16" t="s">
        <v>519</v>
      </c>
      <c r="E324" s="16" t="s">
        <v>376</v>
      </c>
      <c r="F324" s="18" t="s">
        <v>10</v>
      </c>
      <c r="G324" s="17">
        <v>40617</v>
      </c>
      <c r="H324" s="15">
        <f t="shared" ca="1" si="5"/>
        <v>2.8777777777777778</v>
      </c>
      <c r="I324" s="21"/>
    </row>
    <row r="325" spans="1:9" x14ac:dyDescent="0.25">
      <c r="A325" s="39" t="s">
        <v>860</v>
      </c>
      <c r="B325" s="43" t="s">
        <v>34</v>
      </c>
      <c r="C325" s="16" t="s">
        <v>579</v>
      </c>
      <c r="D325" s="16" t="s">
        <v>580</v>
      </c>
      <c r="E325" s="16" t="s">
        <v>581</v>
      </c>
      <c r="F325" s="18" t="s">
        <v>13</v>
      </c>
      <c r="G325" s="17">
        <v>40886</v>
      </c>
      <c r="H325" s="15">
        <f t="shared" ca="1" si="5"/>
        <v>2.1444444444444444</v>
      </c>
      <c r="I325" s="21"/>
    </row>
    <row r="326" spans="1:9" x14ac:dyDescent="0.25">
      <c r="A326" s="39" t="s">
        <v>860</v>
      </c>
      <c r="B326" s="43" t="s">
        <v>34</v>
      </c>
      <c r="C326" s="16" t="s">
        <v>582</v>
      </c>
      <c r="D326" s="16" t="s">
        <v>583</v>
      </c>
      <c r="E326" s="16" t="s">
        <v>581</v>
      </c>
      <c r="F326" s="18" t="s">
        <v>13</v>
      </c>
      <c r="G326" s="17">
        <v>40886</v>
      </c>
      <c r="H326" s="15">
        <f t="shared" ca="1" si="5"/>
        <v>2.1444444444444444</v>
      </c>
      <c r="I326" s="21"/>
    </row>
    <row r="327" spans="1:9" x14ac:dyDescent="0.25">
      <c r="A327" s="39" t="s">
        <v>860</v>
      </c>
      <c r="B327" s="43" t="s">
        <v>34</v>
      </c>
      <c r="C327" s="16" t="s">
        <v>584</v>
      </c>
      <c r="D327" s="16" t="s">
        <v>585</v>
      </c>
      <c r="E327" s="16" t="s">
        <v>581</v>
      </c>
      <c r="F327" s="18" t="s">
        <v>13</v>
      </c>
      <c r="G327" s="17">
        <v>40886</v>
      </c>
      <c r="H327" s="15">
        <f t="shared" ca="1" si="5"/>
        <v>2.1444444444444444</v>
      </c>
      <c r="I327" s="21"/>
    </row>
    <row r="328" spans="1:9" x14ac:dyDescent="0.25">
      <c r="A328" s="39" t="s">
        <v>860</v>
      </c>
      <c r="B328" s="43" t="s">
        <v>34</v>
      </c>
      <c r="C328" s="16" t="s">
        <v>586</v>
      </c>
      <c r="D328" s="16" t="s">
        <v>587</v>
      </c>
      <c r="E328" s="16" t="s">
        <v>581</v>
      </c>
      <c r="F328" s="18" t="s">
        <v>13</v>
      </c>
      <c r="G328" s="17">
        <v>40886</v>
      </c>
      <c r="H328" s="15">
        <f t="shared" ca="1" si="5"/>
        <v>2.1444444444444444</v>
      </c>
      <c r="I328" s="21"/>
    </row>
    <row r="329" spans="1:9" x14ac:dyDescent="0.25">
      <c r="A329" s="39" t="s">
        <v>860</v>
      </c>
      <c r="B329" s="43" t="s">
        <v>34</v>
      </c>
      <c r="C329" s="16" t="s">
        <v>588</v>
      </c>
      <c r="D329" s="16" t="s">
        <v>587</v>
      </c>
      <c r="E329" s="16" t="s">
        <v>581</v>
      </c>
      <c r="F329" s="18" t="s">
        <v>13</v>
      </c>
      <c r="G329" s="17">
        <v>40886</v>
      </c>
      <c r="H329" s="15">
        <f t="shared" ca="1" si="5"/>
        <v>2.1444444444444444</v>
      </c>
      <c r="I329" s="21"/>
    </row>
    <row r="330" spans="1:9" x14ac:dyDescent="0.25">
      <c r="A330" s="39" t="s">
        <v>860</v>
      </c>
      <c r="B330" s="43" t="s">
        <v>34</v>
      </c>
      <c r="C330" s="16" t="s">
        <v>597</v>
      </c>
      <c r="D330" s="16" t="s">
        <v>598</v>
      </c>
      <c r="E330" s="16" t="s">
        <v>513</v>
      </c>
      <c r="F330" s="18" t="s">
        <v>10</v>
      </c>
      <c r="G330" s="17">
        <v>40928</v>
      </c>
      <c r="H330" s="15">
        <f t="shared" ca="1" si="5"/>
        <v>2.0305555555555554</v>
      </c>
      <c r="I330" s="21"/>
    </row>
    <row r="331" spans="1:9" x14ac:dyDescent="0.25">
      <c r="A331" s="39" t="s">
        <v>860</v>
      </c>
      <c r="B331" s="43" t="s">
        <v>34</v>
      </c>
      <c r="C331" s="16" t="s">
        <v>599</v>
      </c>
      <c r="D331" s="16" t="s">
        <v>600</v>
      </c>
      <c r="E331" s="16" t="s">
        <v>513</v>
      </c>
      <c r="F331" s="18" t="s">
        <v>10</v>
      </c>
      <c r="G331" s="17">
        <v>40928</v>
      </c>
      <c r="H331" s="15">
        <f t="shared" ca="1" si="5"/>
        <v>2.0305555555555554</v>
      </c>
      <c r="I331" s="21"/>
    </row>
    <row r="332" spans="1:9" x14ac:dyDescent="0.25">
      <c r="A332" s="39" t="s">
        <v>860</v>
      </c>
      <c r="B332" s="44" t="s">
        <v>34</v>
      </c>
      <c r="C332" s="24" t="s">
        <v>685</v>
      </c>
      <c r="D332" s="24" t="s">
        <v>686</v>
      </c>
      <c r="E332" s="24" t="s">
        <v>526</v>
      </c>
      <c r="F332" s="18" t="s">
        <v>13</v>
      </c>
      <c r="G332" s="25">
        <v>41084</v>
      </c>
      <c r="H332" s="26">
        <f t="shared" ca="1" si="5"/>
        <v>1.6027777777777779</v>
      </c>
      <c r="I332" s="21"/>
    </row>
    <row r="333" spans="1:9" x14ac:dyDescent="0.25">
      <c r="A333" s="39" t="s">
        <v>860</v>
      </c>
      <c r="B333" s="44" t="s">
        <v>34</v>
      </c>
      <c r="C333" s="24" t="s">
        <v>808</v>
      </c>
      <c r="D333" s="24" t="s">
        <v>809</v>
      </c>
      <c r="E333" s="24" t="s">
        <v>750</v>
      </c>
      <c r="F333" s="18" t="s">
        <v>10</v>
      </c>
      <c r="G333" s="25">
        <v>41480</v>
      </c>
      <c r="H333" s="26">
        <f t="shared" ca="1" si="5"/>
        <v>0.51666666666666672</v>
      </c>
      <c r="I333" s="21"/>
    </row>
    <row r="334" spans="1:9" x14ac:dyDescent="0.25">
      <c r="A334" s="39" t="s">
        <v>860</v>
      </c>
      <c r="B334" s="43" t="s">
        <v>114</v>
      </c>
      <c r="C334" s="16" t="s">
        <v>115</v>
      </c>
      <c r="D334" s="16" t="s">
        <v>116</v>
      </c>
      <c r="E334" s="16" t="s">
        <v>117</v>
      </c>
      <c r="F334" s="16" t="s">
        <v>118</v>
      </c>
      <c r="G334" s="17">
        <v>38527</v>
      </c>
      <c r="H334" s="15">
        <f t="shared" ca="1" si="5"/>
        <v>8.6027777777777779</v>
      </c>
      <c r="I334" s="21"/>
    </row>
    <row r="335" spans="1:9" x14ac:dyDescent="0.25">
      <c r="A335" s="39" t="s">
        <v>860</v>
      </c>
      <c r="B335" s="43" t="s">
        <v>114</v>
      </c>
      <c r="C335" s="16" t="s">
        <v>340</v>
      </c>
      <c r="D335" s="16" t="s">
        <v>341</v>
      </c>
      <c r="E335" s="16" t="s">
        <v>268</v>
      </c>
      <c r="F335" s="18" t="s">
        <v>10</v>
      </c>
      <c r="G335" s="17">
        <v>39720</v>
      </c>
      <c r="H335" s="15">
        <f t="shared" ca="1" si="5"/>
        <v>5.3388888888888886</v>
      </c>
      <c r="I335" s="21"/>
    </row>
    <row r="336" spans="1:9" x14ac:dyDescent="0.25">
      <c r="A336" s="39" t="s">
        <v>860</v>
      </c>
      <c r="B336" s="43" t="s">
        <v>114</v>
      </c>
      <c r="C336" s="16" t="s">
        <v>494</v>
      </c>
      <c r="D336" s="16" t="s">
        <v>495</v>
      </c>
      <c r="E336" s="16" t="s">
        <v>496</v>
      </c>
      <c r="F336" s="18" t="s">
        <v>10</v>
      </c>
      <c r="G336" s="17">
        <v>40345</v>
      </c>
      <c r="H336" s="15">
        <f t="shared" ca="1" si="5"/>
        <v>3.625</v>
      </c>
      <c r="I336" s="21"/>
    </row>
    <row r="337" spans="1:9" x14ac:dyDescent="0.25">
      <c r="A337" s="39" t="s">
        <v>860</v>
      </c>
      <c r="B337" s="43" t="s">
        <v>114</v>
      </c>
      <c r="C337" s="16" t="s">
        <v>553</v>
      </c>
      <c r="D337" s="16" t="s">
        <v>554</v>
      </c>
      <c r="E337" s="16" t="s">
        <v>504</v>
      </c>
      <c r="F337" s="18" t="s">
        <v>10</v>
      </c>
      <c r="G337" s="17">
        <v>40792</v>
      </c>
      <c r="H337" s="15">
        <f t="shared" ca="1" si="5"/>
        <v>2.4027777777777777</v>
      </c>
      <c r="I337" s="21"/>
    </row>
    <row r="338" spans="1:9" x14ac:dyDescent="0.25">
      <c r="A338" s="39" t="s">
        <v>860</v>
      </c>
      <c r="B338" s="44" t="s">
        <v>114</v>
      </c>
      <c r="C338" s="24" t="s">
        <v>643</v>
      </c>
      <c r="D338" s="24" t="s">
        <v>644</v>
      </c>
      <c r="E338" s="24" t="s">
        <v>513</v>
      </c>
      <c r="F338" s="18" t="s">
        <v>10</v>
      </c>
      <c r="G338" s="25">
        <v>41011</v>
      </c>
      <c r="H338" s="26">
        <f t="shared" ca="1" si="5"/>
        <v>1.8027777777777778</v>
      </c>
      <c r="I338" s="21"/>
    </row>
    <row r="339" spans="1:9" x14ac:dyDescent="0.25">
      <c r="A339" s="39" t="s">
        <v>860</v>
      </c>
      <c r="B339" s="44" t="s">
        <v>114</v>
      </c>
      <c r="C339" s="24" t="s">
        <v>645</v>
      </c>
      <c r="D339" s="24" t="s">
        <v>646</v>
      </c>
      <c r="E339" s="24" t="s">
        <v>513</v>
      </c>
      <c r="F339" s="18" t="s">
        <v>10</v>
      </c>
      <c r="G339" s="25">
        <v>41011</v>
      </c>
      <c r="H339" s="26">
        <f t="shared" ca="1" si="5"/>
        <v>1.8027777777777778</v>
      </c>
      <c r="I339" s="21"/>
    </row>
    <row r="340" spans="1:9" x14ac:dyDescent="0.25">
      <c r="A340" s="39" t="s">
        <v>860</v>
      </c>
      <c r="B340" s="44" t="s">
        <v>114</v>
      </c>
      <c r="C340" s="24" t="s">
        <v>647</v>
      </c>
      <c r="D340" s="24" t="s">
        <v>648</v>
      </c>
      <c r="E340" s="24" t="s">
        <v>513</v>
      </c>
      <c r="F340" s="18" t="s">
        <v>10</v>
      </c>
      <c r="G340" s="25">
        <v>41011</v>
      </c>
      <c r="H340" s="26">
        <f t="shared" ca="1" si="5"/>
        <v>1.8027777777777778</v>
      </c>
      <c r="I340" s="21"/>
    </row>
    <row r="341" spans="1:9" x14ac:dyDescent="0.25">
      <c r="A341" s="39" t="s">
        <v>860</v>
      </c>
      <c r="B341" s="44" t="s">
        <v>649</v>
      </c>
      <c r="C341" s="24" t="s">
        <v>650</v>
      </c>
      <c r="D341" s="24" t="s">
        <v>651</v>
      </c>
      <c r="E341" s="24" t="s">
        <v>526</v>
      </c>
      <c r="F341" s="18" t="s">
        <v>13</v>
      </c>
      <c r="G341" s="25">
        <v>41013</v>
      </c>
      <c r="H341" s="26">
        <f t="shared" ca="1" si="5"/>
        <v>1.7972222222222223</v>
      </c>
      <c r="I341" s="21"/>
    </row>
    <row r="342" spans="1:9" x14ac:dyDescent="0.25">
      <c r="A342" s="39" t="s">
        <v>860</v>
      </c>
      <c r="B342" s="44" t="s">
        <v>649</v>
      </c>
      <c r="C342" s="24" t="s">
        <v>711</v>
      </c>
      <c r="D342" s="24" t="s">
        <v>712</v>
      </c>
      <c r="E342" s="24" t="s">
        <v>513</v>
      </c>
      <c r="F342" s="18" t="s">
        <v>10</v>
      </c>
      <c r="G342" s="25">
        <v>41180</v>
      </c>
      <c r="H342" s="26">
        <f t="shared" ca="1" si="5"/>
        <v>1.3416666666666666</v>
      </c>
      <c r="I342" s="21"/>
    </row>
    <row r="343" spans="1:9" x14ac:dyDescent="0.25">
      <c r="A343" s="39" t="s">
        <v>860</v>
      </c>
      <c r="B343" s="44" t="s">
        <v>649</v>
      </c>
      <c r="C343" s="24" t="s">
        <v>713</v>
      </c>
      <c r="D343" s="24" t="s">
        <v>714</v>
      </c>
      <c r="E343" s="24" t="s">
        <v>513</v>
      </c>
      <c r="F343" s="18" t="s">
        <v>10</v>
      </c>
      <c r="G343" s="25">
        <v>41180</v>
      </c>
      <c r="H343" s="26">
        <f t="shared" ca="1" si="5"/>
        <v>1.3416666666666666</v>
      </c>
      <c r="I343" s="21"/>
    </row>
    <row r="344" spans="1:9" x14ac:dyDescent="0.25">
      <c r="A344" s="39" t="s">
        <v>860</v>
      </c>
      <c r="B344" s="44" t="s">
        <v>649</v>
      </c>
      <c r="C344" s="24" t="s">
        <v>715</v>
      </c>
      <c r="D344" s="24" t="s">
        <v>716</v>
      </c>
      <c r="E344" s="24" t="s">
        <v>513</v>
      </c>
      <c r="F344" s="18" t="s">
        <v>10</v>
      </c>
      <c r="G344" s="25">
        <v>41180</v>
      </c>
      <c r="H344" s="26">
        <f t="shared" ca="1" si="5"/>
        <v>1.3416666666666666</v>
      </c>
      <c r="I344" s="21"/>
    </row>
    <row r="345" spans="1:9" x14ac:dyDescent="0.25">
      <c r="A345" s="39" t="s">
        <v>860</v>
      </c>
      <c r="B345" s="44" t="s">
        <v>649</v>
      </c>
      <c r="C345" s="24" t="s">
        <v>717</v>
      </c>
      <c r="D345" s="24" t="s">
        <v>718</v>
      </c>
      <c r="E345" s="24" t="s">
        <v>513</v>
      </c>
      <c r="F345" s="18" t="s">
        <v>10</v>
      </c>
      <c r="G345" s="25">
        <v>41180</v>
      </c>
      <c r="H345" s="26">
        <f t="shared" ca="1" si="5"/>
        <v>1.3416666666666666</v>
      </c>
      <c r="I345" s="21"/>
    </row>
    <row r="346" spans="1:9" x14ac:dyDescent="0.25">
      <c r="A346" s="39" t="s">
        <v>860</v>
      </c>
      <c r="B346" s="44" t="s">
        <v>649</v>
      </c>
      <c r="C346" s="24" t="s">
        <v>719</v>
      </c>
      <c r="D346" s="24" t="s">
        <v>720</v>
      </c>
      <c r="E346" s="24" t="s">
        <v>513</v>
      </c>
      <c r="F346" s="18" t="s">
        <v>10</v>
      </c>
      <c r="G346" s="25">
        <v>41180</v>
      </c>
      <c r="H346" s="26">
        <f t="shared" ca="1" si="5"/>
        <v>1.3416666666666666</v>
      </c>
      <c r="I346" s="21"/>
    </row>
    <row r="347" spans="1:9" x14ac:dyDescent="0.25">
      <c r="A347" s="39" t="s">
        <v>860</v>
      </c>
      <c r="B347" s="43" t="s">
        <v>14</v>
      </c>
      <c r="C347" s="16" t="s">
        <v>15</v>
      </c>
      <c r="D347" s="16" t="s">
        <v>16</v>
      </c>
      <c r="E347" s="16" t="s">
        <v>17</v>
      </c>
      <c r="F347" s="18" t="s">
        <v>10</v>
      </c>
      <c r="G347" s="17">
        <v>37327</v>
      </c>
      <c r="H347" s="15">
        <f t="shared" ca="1" si="5"/>
        <v>11.886111111111111</v>
      </c>
      <c r="I347" s="21"/>
    </row>
    <row r="348" spans="1:9" x14ac:dyDescent="0.25">
      <c r="A348" s="39" t="s">
        <v>860</v>
      </c>
      <c r="B348" s="43" t="s">
        <v>14</v>
      </c>
      <c r="C348" s="16" t="s">
        <v>15</v>
      </c>
      <c r="D348" s="16" t="s">
        <v>39</v>
      </c>
      <c r="E348" s="16" t="s">
        <v>37</v>
      </c>
      <c r="F348" s="18" t="s">
        <v>10</v>
      </c>
      <c r="G348" s="17">
        <v>37704</v>
      </c>
      <c r="H348" s="15">
        <f t="shared" ca="1" si="5"/>
        <v>10.852777777777778</v>
      </c>
      <c r="I348" s="21"/>
    </row>
    <row r="349" spans="1:9" x14ac:dyDescent="0.25">
      <c r="A349" s="39" t="s">
        <v>860</v>
      </c>
      <c r="B349" s="43" t="s">
        <v>14</v>
      </c>
      <c r="C349" s="16" t="s">
        <v>40</v>
      </c>
      <c r="D349" s="16" t="s">
        <v>41</v>
      </c>
      <c r="E349" s="16" t="s">
        <v>37</v>
      </c>
      <c r="F349" s="18" t="s">
        <v>10</v>
      </c>
      <c r="G349" s="17">
        <v>37704</v>
      </c>
      <c r="H349" s="15">
        <f t="shared" ca="1" si="5"/>
        <v>10.852777777777778</v>
      </c>
      <c r="I349" s="21"/>
    </row>
    <row r="350" spans="1:9" x14ac:dyDescent="0.25">
      <c r="A350" s="39" t="s">
        <v>860</v>
      </c>
      <c r="B350" s="43" t="s">
        <v>14</v>
      </c>
      <c r="C350" s="16" t="s">
        <v>335</v>
      </c>
      <c r="D350" s="16" t="s">
        <v>336</v>
      </c>
      <c r="E350" s="16" t="s">
        <v>337</v>
      </c>
      <c r="F350" s="18" t="s">
        <v>10</v>
      </c>
      <c r="G350" s="17">
        <v>39717</v>
      </c>
      <c r="H350" s="15">
        <f t="shared" ca="1" si="5"/>
        <v>5.3472222222222223</v>
      </c>
      <c r="I350" s="21"/>
    </row>
    <row r="351" spans="1:9" x14ac:dyDescent="0.25">
      <c r="A351" s="39" t="s">
        <v>860</v>
      </c>
      <c r="B351" s="43" t="s">
        <v>14</v>
      </c>
      <c r="C351" s="16" t="s">
        <v>338</v>
      </c>
      <c r="D351" s="16" t="s">
        <v>339</v>
      </c>
      <c r="E351" s="16" t="s">
        <v>337</v>
      </c>
      <c r="F351" s="18" t="s">
        <v>10</v>
      </c>
      <c r="G351" s="17">
        <v>39717</v>
      </c>
      <c r="H351" s="15">
        <f t="shared" ca="1" si="5"/>
        <v>5.3472222222222223</v>
      </c>
      <c r="I351" s="21"/>
    </row>
    <row r="352" spans="1:9" x14ac:dyDescent="0.25">
      <c r="A352" s="39" t="s">
        <v>860</v>
      </c>
      <c r="B352" s="44" t="s">
        <v>14</v>
      </c>
      <c r="C352" s="24" t="s">
        <v>659</v>
      </c>
      <c r="D352" s="24" t="s">
        <v>660</v>
      </c>
      <c r="E352" s="24" t="s">
        <v>513</v>
      </c>
      <c r="F352" s="18" t="s">
        <v>10</v>
      </c>
      <c r="G352" s="25">
        <v>41051</v>
      </c>
      <c r="H352" s="26">
        <f t="shared" ca="1" si="5"/>
        <v>1.6916666666666667</v>
      </c>
      <c r="I352" s="21"/>
    </row>
    <row r="353" spans="1:9" x14ac:dyDescent="0.25">
      <c r="A353" s="39" t="s">
        <v>860</v>
      </c>
      <c r="B353" s="44" t="s">
        <v>14</v>
      </c>
      <c r="C353" s="24" t="s">
        <v>661</v>
      </c>
      <c r="D353" s="24" t="s">
        <v>662</v>
      </c>
      <c r="E353" s="24" t="s">
        <v>513</v>
      </c>
      <c r="F353" s="18" t="s">
        <v>10</v>
      </c>
      <c r="G353" s="25">
        <v>41051</v>
      </c>
      <c r="H353" s="26">
        <f t="shared" ca="1" si="5"/>
        <v>1.6916666666666667</v>
      </c>
      <c r="I353" s="21"/>
    </row>
    <row r="354" spans="1:9" x14ac:dyDescent="0.25">
      <c r="A354" s="39" t="s">
        <v>860</v>
      </c>
      <c r="B354" s="43" t="s">
        <v>141</v>
      </c>
      <c r="C354" s="16" t="s">
        <v>142</v>
      </c>
      <c r="D354" s="16" t="s">
        <v>143</v>
      </c>
      <c r="E354" s="16" t="s">
        <v>117</v>
      </c>
      <c r="F354" s="16" t="s">
        <v>118</v>
      </c>
      <c r="G354" s="17">
        <v>38761</v>
      </c>
      <c r="H354" s="15">
        <f t="shared" ca="1" si="5"/>
        <v>7.9666666666666668</v>
      </c>
      <c r="I354" s="21"/>
    </row>
    <row r="355" spans="1:9" x14ac:dyDescent="0.25">
      <c r="A355" s="39" t="s">
        <v>860</v>
      </c>
      <c r="B355" s="43" t="s">
        <v>141</v>
      </c>
      <c r="C355" s="16" t="s">
        <v>181</v>
      </c>
      <c r="D355" s="16" t="s">
        <v>182</v>
      </c>
      <c r="E355" s="16" t="s">
        <v>183</v>
      </c>
      <c r="F355" s="16" t="s">
        <v>10</v>
      </c>
      <c r="G355" s="17">
        <v>38924</v>
      </c>
      <c r="H355" s="15">
        <f t="shared" ca="1" si="5"/>
        <v>7.5138888888888893</v>
      </c>
      <c r="I355" s="21"/>
    </row>
    <row r="356" spans="1:9" x14ac:dyDescent="0.25">
      <c r="A356" s="39" t="s">
        <v>860</v>
      </c>
      <c r="B356" s="43" t="s">
        <v>141</v>
      </c>
      <c r="C356" s="16" t="s">
        <v>184</v>
      </c>
      <c r="D356" s="16" t="s">
        <v>185</v>
      </c>
      <c r="E356" s="16" t="s">
        <v>117</v>
      </c>
      <c r="F356" s="16" t="s">
        <v>118</v>
      </c>
      <c r="G356" s="17">
        <v>38924</v>
      </c>
      <c r="H356" s="15">
        <f t="shared" ca="1" si="5"/>
        <v>7.5138888888888893</v>
      </c>
      <c r="I356" s="21"/>
    </row>
    <row r="357" spans="1:9" x14ac:dyDescent="0.25">
      <c r="A357" s="39" t="s">
        <v>860</v>
      </c>
      <c r="B357" s="43" t="s">
        <v>141</v>
      </c>
      <c r="C357" s="16" t="s">
        <v>186</v>
      </c>
      <c r="D357" s="16" t="s">
        <v>187</v>
      </c>
      <c r="E357" s="16" t="s">
        <v>183</v>
      </c>
      <c r="F357" s="16" t="s">
        <v>10</v>
      </c>
      <c r="G357" s="17">
        <v>38924</v>
      </c>
      <c r="H357" s="15">
        <f t="shared" ca="1" si="5"/>
        <v>7.5138888888888893</v>
      </c>
      <c r="I357" s="21"/>
    </row>
    <row r="358" spans="1:9" x14ac:dyDescent="0.25">
      <c r="A358" s="39" t="s">
        <v>860</v>
      </c>
      <c r="B358" s="43" t="s">
        <v>141</v>
      </c>
      <c r="C358" s="16" t="s">
        <v>217</v>
      </c>
      <c r="D358" s="16" t="s">
        <v>218</v>
      </c>
      <c r="E358" s="16" t="s">
        <v>210</v>
      </c>
      <c r="F358" s="18" t="s">
        <v>10</v>
      </c>
      <c r="G358" s="17">
        <v>39115</v>
      </c>
      <c r="H358" s="15">
        <f t="shared" ca="1" si="5"/>
        <v>6.9972222222222218</v>
      </c>
      <c r="I358" s="21"/>
    </row>
    <row r="359" spans="1:9" x14ac:dyDescent="0.25">
      <c r="A359" s="39" t="s">
        <v>860</v>
      </c>
      <c r="B359" s="43" t="s">
        <v>141</v>
      </c>
      <c r="C359" s="16" t="s">
        <v>330</v>
      </c>
      <c r="D359" s="16" t="s">
        <v>331</v>
      </c>
      <c r="E359" s="16" t="s">
        <v>332</v>
      </c>
      <c r="F359" s="18" t="s">
        <v>10</v>
      </c>
      <c r="G359" s="17">
        <v>39708</v>
      </c>
      <c r="H359" s="15">
        <f t="shared" ca="1" si="5"/>
        <v>5.3722222222222218</v>
      </c>
      <c r="I359" s="21"/>
    </row>
    <row r="360" spans="1:9" x14ac:dyDescent="0.25">
      <c r="A360" s="39" t="s">
        <v>860</v>
      </c>
      <c r="B360" s="43" t="s">
        <v>141</v>
      </c>
      <c r="C360" s="16" t="s">
        <v>333</v>
      </c>
      <c r="D360" s="16" t="s">
        <v>334</v>
      </c>
      <c r="E360" s="16" t="s">
        <v>332</v>
      </c>
      <c r="F360" s="18" t="s">
        <v>118</v>
      </c>
      <c r="G360" s="17">
        <v>39716</v>
      </c>
      <c r="H360" s="15">
        <f t="shared" ca="1" si="5"/>
        <v>5.35</v>
      </c>
      <c r="I360" s="21"/>
    </row>
    <row r="361" spans="1:9" x14ac:dyDescent="0.25">
      <c r="A361" s="39" t="s">
        <v>860</v>
      </c>
      <c r="B361" s="43" t="s">
        <v>141</v>
      </c>
      <c r="C361" s="16" t="s">
        <v>499</v>
      </c>
      <c r="D361" s="16" t="s">
        <v>500</v>
      </c>
      <c r="E361" s="16" t="s">
        <v>501</v>
      </c>
      <c r="F361" s="18" t="s">
        <v>118</v>
      </c>
      <c r="G361" s="17">
        <v>40414</v>
      </c>
      <c r="H361" s="15">
        <f t="shared" ca="1" si="5"/>
        <v>3.4361111111111109</v>
      </c>
      <c r="I361" s="21"/>
    </row>
    <row r="362" spans="1:9" x14ac:dyDescent="0.25">
      <c r="A362" s="39" t="s">
        <v>860</v>
      </c>
      <c r="B362" s="43" t="s">
        <v>141</v>
      </c>
      <c r="C362" s="16" t="s">
        <v>610</v>
      </c>
      <c r="D362" s="16" t="s">
        <v>611</v>
      </c>
      <c r="E362" s="16" t="s">
        <v>543</v>
      </c>
      <c r="F362" s="18" t="s">
        <v>13</v>
      </c>
      <c r="G362" s="17">
        <v>40942</v>
      </c>
      <c r="H362" s="15">
        <f t="shared" ca="1" si="5"/>
        <v>1.9944444444444445</v>
      </c>
      <c r="I362" s="21"/>
    </row>
    <row r="363" spans="1:9" x14ac:dyDescent="0.25">
      <c r="A363" s="39" t="s">
        <v>860</v>
      </c>
      <c r="B363" s="43" t="s">
        <v>141</v>
      </c>
      <c r="C363" s="16" t="s">
        <v>614</v>
      </c>
      <c r="D363" s="16" t="s">
        <v>615</v>
      </c>
      <c r="E363" s="16" t="s">
        <v>513</v>
      </c>
      <c r="F363" s="18" t="s">
        <v>118</v>
      </c>
      <c r="G363" s="17">
        <v>40947</v>
      </c>
      <c r="H363" s="15">
        <f t="shared" ca="1" si="5"/>
        <v>1.9805555555555556</v>
      </c>
      <c r="I363" s="21"/>
    </row>
    <row r="364" spans="1:9" x14ac:dyDescent="0.25">
      <c r="A364" s="39" t="s">
        <v>860</v>
      </c>
      <c r="B364" s="44" t="s">
        <v>141</v>
      </c>
      <c r="C364" s="24" t="s">
        <v>653</v>
      </c>
      <c r="D364" s="24" t="s">
        <v>654</v>
      </c>
      <c r="E364" s="24" t="s">
        <v>513</v>
      </c>
      <c r="F364" s="18" t="s">
        <v>118</v>
      </c>
      <c r="G364" s="25">
        <v>41031</v>
      </c>
      <c r="H364" s="26">
        <f t="shared" ca="1" si="5"/>
        <v>1.7472222222222222</v>
      </c>
      <c r="I364" s="21"/>
    </row>
    <row r="365" spans="1:9" x14ac:dyDescent="0.25">
      <c r="A365" s="39" t="s">
        <v>860</v>
      </c>
      <c r="B365" s="44" t="s">
        <v>141</v>
      </c>
      <c r="C365" s="24" t="s">
        <v>674</v>
      </c>
      <c r="D365" s="24" t="s">
        <v>675</v>
      </c>
      <c r="E365" s="24" t="s">
        <v>513</v>
      </c>
      <c r="F365" s="18" t="s">
        <v>118</v>
      </c>
      <c r="G365" s="25">
        <v>41071</v>
      </c>
      <c r="H365" s="26">
        <f t="shared" ca="1" si="5"/>
        <v>1.6388888888888888</v>
      </c>
      <c r="I365" s="21"/>
    </row>
    <row r="366" spans="1:9" x14ac:dyDescent="0.25">
      <c r="A366" s="39" t="s">
        <v>860</v>
      </c>
      <c r="B366" s="44" t="s">
        <v>141</v>
      </c>
      <c r="C366" s="24" t="s">
        <v>676</v>
      </c>
      <c r="D366" s="24" t="s">
        <v>677</v>
      </c>
      <c r="E366" s="24" t="s">
        <v>513</v>
      </c>
      <c r="F366" s="18" t="s">
        <v>118</v>
      </c>
      <c r="G366" s="25">
        <v>41071</v>
      </c>
      <c r="H366" s="26">
        <f t="shared" ca="1" si="5"/>
        <v>1.6388888888888888</v>
      </c>
      <c r="I366" s="21"/>
    </row>
    <row r="367" spans="1:9" x14ac:dyDescent="0.25">
      <c r="A367" s="39" t="s">
        <v>860</v>
      </c>
      <c r="B367" s="44" t="s">
        <v>141</v>
      </c>
      <c r="C367" s="24" t="s">
        <v>798</v>
      </c>
      <c r="D367" s="24" t="s">
        <v>799</v>
      </c>
      <c r="E367" s="24" t="s">
        <v>750</v>
      </c>
      <c r="F367" s="18" t="s">
        <v>118</v>
      </c>
      <c r="G367" s="25">
        <v>41449</v>
      </c>
      <c r="H367" s="26">
        <f t="shared" ca="1" si="5"/>
        <v>0.60277777777777775</v>
      </c>
      <c r="I367" s="21"/>
    </row>
    <row r="368" spans="1:9" x14ac:dyDescent="0.25">
      <c r="A368" s="39" t="s">
        <v>75</v>
      </c>
      <c r="B368" s="45" t="s">
        <v>351</v>
      </c>
      <c r="C368" s="34" t="s">
        <v>352</v>
      </c>
      <c r="D368" s="34" t="s">
        <v>353</v>
      </c>
      <c r="E368" s="34" t="s">
        <v>222</v>
      </c>
      <c r="F368" s="18" t="s">
        <v>10</v>
      </c>
      <c r="G368" s="36">
        <v>39722</v>
      </c>
      <c r="H368" s="5">
        <f t="shared" ca="1" si="5"/>
        <v>5.333333333333333</v>
      </c>
      <c r="I368" s="21"/>
    </row>
    <row r="369" spans="1:9" x14ac:dyDescent="0.25">
      <c r="A369" s="39" t="s">
        <v>75</v>
      </c>
      <c r="B369" s="46" t="s">
        <v>351</v>
      </c>
      <c r="C369" s="27" t="s">
        <v>772</v>
      </c>
      <c r="D369" s="27" t="s">
        <v>773</v>
      </c>
      <c r="E369" s="27" t="s">
        <v>758</v>
      </c>
      <c r="F369" s="29" t="s">
        <v>10</v>
      </c>
      <c r="G369" s="28">
        <v>41410</v>
      </c>
      <c r="H369" s="21">
        <f t="shared" ca="1" si="5"/>
        <v>0.70833333333333337</v>
      </c>
      <c r="I369" s="21"/>
    </row>
    <row r="370" spans="1:9" x14ac:dyDescent="0.25">
      <c r="A370" s="39" t="s">
        <v>75</v>
      </c>
      <c r="B370" s="46" t="s">
        <v>351</v>
      </c>
      <c r="C370" s="27" t="s">
        <v>786</v>
      </c>
      <c r="D370" s="27" t="s">
        <v>787</v>
      </c>
      <c r="E370" s="27" t="s">
        <v>758</v>
      </c>
      <c r="F370" s="18" t="s">
        <v>10</v>
      </c>
      <c r="G370" s="28">
        <v>41446</v>
      </c>
      <c r="H370" s="21">
        <f t="shared" ca="1" si="5"/>
        <v>0.61111111111111116</v>
      </c>
      <c r="I370" s="21"/>
    </row>
    <row r="371" spans="1:9" x14ac:dyDescent="0.25">
      <c r="A371" s="39" t="s">
        <v>75</v>
      </c>
      <c r="B371" s="46" t="s">
        <v>351</v>
      </c>
      <c r="C371" s="27" t="s">
        <v>788</v>
      </c>
      <c r="D371" s="27" t="s">
        <v>789</v>
      </c>
      <c r="E371" s="27" t="s">
        <v>758</v>
      </c>
      <c r="F371" s="29" t="s">
        <v>10</v>
      </c>
      <c r="G371" s="28">
        <v>41446</v>
      </c>
      <c r="H371" s="21">
        <f t="shared" ca="1" si="5"/>
        <v>0.61111111111111116</v>
      </c>
      <c r="I371" s="21"/>
    </row>
    <row r="372" spans="1:9" x14ac:dyDescent="0.25">
      <c r="A372" s="39" t="s">
        <v>75</v>
      </c>
      <c r="B372" s="46" t="s">
        <v>351</v>
      </c>
      <c r="C372" s="27" t="s">
        <v>790</v>
      </c>
      <c r="D372" s="27" t="s">
        <v>791</v>
      </c>
      <c r="E372" s="27" t="s">
        <v>758</v>
      </c>
      <c r="F372" s="29" t="s">
        <v>10</v>
      </c>
      <c r="G372" s="28">
        <v>41446</v>
      </c>
      <c r="H372" s="21">
        <f t="shared" ca="1" si="5"/>
        <v>0.61111111111111116</v>
      </c>
      <c r="I372" s="30"/>
    </row>
    <row r="373" spans="1:9" x14ac:dyDescent="0.25">
      <c r="A373" s="39" t="s">
        <v>75</v>
      </c>
      <c r="B373" s="46" t="s">
        <v>351</v>
      </c>
      <c r="C373" s="27" t="s">
        <v>792</v>
      </c>
      <c r="D373" s="27" t="s">
        <v>793</v>
      </c>
      <c r="E373" s="27" t="s">
        <v>758</v>
      </c>
      <c r="F373" s="29" t="s">
        <v>10</v>
      </c>
      <c r="G373" s="28">
        <v>41446</v>
      </c>
      <c r="H373" s="21">
        <f t="shared" ca="1" si="5"/>
        <v>0.61111111111111116</v>
      </c>
      <c r="I373" s="21"/>
    </row>
    <row r="374" spans="1:9" x14ac:dyDescent="0.25">
      <c r="A374" s="39" t="s">
        <v>75</v>
      </c>
      <c r="B374" s="46" t="s">
        <v>351</v>
      </c>
      <c r="C374" s="27" t="s">
        <v>794</v>
      </c>
      <c r="D374" s="27" t="s">
        <v>795</v>
      </c>
      <c r="E374" s="27" t="s">
        <v>758</v>
      </c>
      <c r="F374" s="29" t="s">
        <v>10</v>
      </c>
      <c r="G374" s="28">
        <v>41446</v>
      </c>
      <c r="H374" s="21">
        <f t="shared" ca="1" si="5"/>
        <v>0.61111111111111116</v>
      </c>
      <c r="I374" s="21"/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J15" sqref="J15"/>
    </sheetView>
  </sheetViews>
  <sheetFormatPr defaultRowHeight="15" x14ac:dyDescent="0.25"/>
  <cols>
    <col min="1" max="1" width="12.85546875" customWidth="1"/>
    <col min="2" max="2" width="16.85546875" bestFit="1" customWidth="1"/>
    <col min="3" max="3" width="11.7109375" customWidth="1"/>
    <col min="6" max="6" width="11.42578125" bestFit="1" customWidth="1"/>
  </cols>
  <sheetData>
    <row r="1" spans="1:7" s="1" customFormat="1" x14ac:dyDescent="0.25">
      <c r="A1" s="1" t="s">
        <v>835</v>
      </c>
      <c r="B1" s="1" t="s">
        <v>0</v>
      </c>
      <c r="C1" s="1" t="s">
        <v>836</v>
      </c>
      <c r="D1" s="1" t="s">
        <v>837</v>
      </c>
    </row>
    <row r="2" spans="1:7" x14ac:dyDescent="0.25">
      <c r="A2" t="s">
        <v>18</v>
      </c>
      <c r="B2" t="s">
        <v>838</v>
      </c>
      <c r="C2" s="4">
        <v>41085</v>
      </c>
      <c r="D2" s="10">
        <f t="shared" ref="D2:D15" ca="1" si="0">YEARFRAC(C2,TODAY())</f>
        <v>1.6</v>
      </c>
      <c r="F2" s="31" t="s">
        <v>839</v>
      </c>
      <c r="G2">
        <f ca="1">COUNTIF(Table6[Age],"&lt;=1")</f>
        <v>0</v>
      </c>
    </row>
    <row r="3" spans="1:7" x14ac:dyDescent="0.25">
      <c r="A3" t="s">
        <v>169</v>
      </c>
      <c r="B3" t="s">
        <v>840</v>
      </c>
      <c r="C3" s="4">
        <v>41085</v>
      </c>
      <c r="D3" s="10">
        <f t="shared" ca="1" si="0"/>
        <v>1.6</v>
      </c>
      <c r="F3" s="31" t="s">
        <v>841</v>
      </c>
      <c r="G3">
        <f ca="1">SUMPRODUCT((Table6[Age]&gt;1)*(Table6[Age]&lt;=2))</f>
        <v>14</v>
      </c>
    </row>
    <row r="4" spans="1:7" x14ac:dyDescent="0.25">
      <c r="A4" t="s">
        <v>261</v>
      </c>
      <c r="B4" t="s">
        <v>842</v>
      </c>
      <c r="C4" s="4">
        <v>41085</v>
      </c>
      <c r="D4" s="10">
        <f t="shared" ca="1" si="0"/>
        <v>1.6</v>
      </c>
      <c r="F4" s="31" t="s">
        <v>843</v>
      </c>
      <c r="G4">
        <f ca="1">SUMPRODUCT((Table6[Age]&gt;2)*(Table6[Age]&lt;=3))</f>
        <v>0</v>
      </c>
    </row>
    <row r="5" spans="1:7" x14ac:dyDescent="0.25">
      <c r="A5" t="s">
        <v>261</v>
      </c>
      <c r="B5" t="s">
        <v>407</v>
      </c>
      <c r="C5" s="4">
        <v>41085</v>
      </c>
      <c r="D5" s="10">
        <f t="shared" ca="1" si="0"/>
        <v>1.6</v>
      </c>
      <c r="F5" s="31" t="s">
        <v>844</v>
      </c>
      <c r="G5">
        <f ca="1">SUMPRODUCT((Table6[Age]&gt;3)*(Table6[Age]&lt;=4))</f>
        <v>0</v>
      </c>
    </row>
    <row r="6" spans="1:7" x14ac:dyDescent="0.25">
      <c r="A6" t="s">
        <v>94</v>
      </c>
      <c r="B6" t="s">
        <v>845</v>
      </c>
      <c r="C6" s="4">
        <v>41085</v>
      </c>
      <c r="D6" s="10">
        <f t="shared" ca="1" si="0"/>
        <v>1.6</v>
      </c>
      <c r="F6" s="31" t="s">
        <v>846</v>
      </c>
      <c r="G6">
        <f ca="1">SUMPRODUCT((Table6[Age]&gt;4)*(Table6[Age]&lt;=5))</f>
        <v>0</v>
      </c>
    </row>
    <row r="7" spans="1:7" x14ac:dyDescent="0.25">
      <c r="A7" t="s">
        <v>94</v>
      </c>
      <c r="B7" t="s">
        <v>847</v>
      </c>
      <c r="C7" s="4">
        <v>41085</v>
      </c>
      <c r="D7" s="10">
        <f t="shared" ca="1" si="0"/>
        <v>1.6</v>
      </c>
      <c r="F7" s="31" t="s">
        <v>848</v>
      </c>
      <c r="G7">
        <f ca="1">SUMPRODUCT((Table6[Age]&gt;5)*(Table6[Age]&lt;=6))</f>
        <v>0</v>
      </c>
    </row>
    <row r="8" spans="1:7" x14ac:dyDescent="0.25">
      <c r="A8" t="s">
        <v>261</v>
      </c>
      <c r="B8" t="s">
        <v>849</v>
      </c>
      <c r="C8" s="4">
        <v>41172</v>
      </c>
      <c r="D8" s="10">
        <f t="shared" ca="1" si="0"/>
        <v>1.3638888888888889</v>
      </c>
      <c r="F8" s="31" t="s">
        <v>850</v>
      </c>
      <c r="G8">
        <f ca="1">SUMPRODUCT((Table6[Age]&gt;6)*(Table6[Age]&lt;=7))</f>
        <v>0</v>
      </c>
    </row>
    <row r="9" spans="1:7" x14ac:dyDescent="0.25">
      <c r="A9" t="s">
        <v>261</v>
      </c>
      <c r="B9" t="s">
        <v>851</v>
      </c>
      <c r="C9" s="4">
        <v>41172</v>
      </c>
      <c r="D9" s="10">
        <f t="shared" ca="1" si="0"/>
        <v>1.3638888888888889</v>
      </c>
    </row>
    <row r="10" spans="1:7" x14ac:dyDescent="0.25">
      <c r="A10" t="s">
        <v>852</v>
      </c>
      <c r="B10" t="s">
        <v>853</v>
      </c>
      <c r="C10" s="4">
        <v>41186</v>
      </c>
      <c r="D10" s="10">
        <f t="shared" ca="1" si="0"/>
        <v>1.325</v>
      </c>
    </row>
    <row r="11" spans="1:7" x14ac:dyDescent="0.25">
      <c r="A11" t="s">
        <v>852</v>
      </c>
      <c r="B11" t="s">
        <v>854</v>
      </c>
      <c r="C11" s="4">
        <v>41186</v>
      </c>
      <c r="D11" s="10">
        <f t="shared" ca="1" si="0"/>
        <v>1.325</v>
      </c>
    </row>
    <row r="12" spans="1:7" x14ac:dyDescent="0.25">
      <c r="A12" t="s">
        <v>605</v>
      </c>
      <c r="B12" t="s">
        <v>855</v>
      </c>
      <c r="C12" s="4">
        <v>41199</v>
      </c>
      <c r="D12" s="10">
        <f t="shared" ca="1" si="0"/>
        <v>1.288888888888889</v>
      </c>
    </row>
    <row r="13" spans="1:7" x14ac:dyDescent="0.25">
      <c r="A13" t="s">
        <v>852</v>
      </c>
      <c r="B13" t="s">
        <v>271</v>
      </c>
      <c r="C13" s="4">
        <v>41256</v>
      </c>
      <c r="D13" s="10">
        <f t="shared" ca="1" si="0"/>
        <v>1.1333333333333333</v>
      </c>
    </row>
    <row r="14" spans="1:7" x14ac:dyDescent="0.25">
      <c r="A14" t="s">
        <v>852</v>
      </c>
      <c r="B14" t="s">
        <v>188</v>
      </c>
      <c r="C14" s="4">
        <v>41256</v>
      </c>
      <c r="D14" s="10">
        <f t="shared" ca="1" si="0"/>
        <v>1.1333333333333333</v>
      </c>
    </row>
    <row r="15" spans="1:7" x14ac:dyDescent="0.25">
      <c r="A15" t="s">
        <v>852</v>
      </c>
      <c r="B15" t="s">
        <v>856</v>
      </c>
      <c r="C15" s="4">
        <v>41256</v>
      </c>
      <c r="D15" s="10">
        <f t="shared" ca="1" si="0"/>
        <v>1.1333333333333333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Manship, Nathan</dc:creator>
  <cp:lastModifiedBy>Manship, Nathan</cp:lastModifiedBy>
  <dcterms:created xsi:type="dcterms:W3CDTF">2014-01-27T15:42:32Z</dcterms:created>
  <dcterms:modified xsi:type="dcterms:W3CDTF">2014-01-31T22:13:57Z</dcterms:modified>
</cp:coreProperties>
</file>